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24" windowHeight="9360" activeTab="0"/>
  </bookViews>
  <sheets>
    <sheet name="новая класс.2016год" sheetId="1" r:id="rId1"/>
  </sheets>
  <definedNames/>
  <calcPr fullCalcOnLoad="1"/>
</workbook>
</file>

<file path=xl/sharedStrings.xml><?xml version="1.0" encoding="utf-8"?>
<sst xmlns="http://schemas.openxmlformats.org/spreadsheetml/2006/main" count="1147" uniqueCount="338">
  <si>
    <t>Дефицит (-), профицит (+)</t>
  </si>
  <si>
    <t>Муниципальные программы</t>
  </si>
  <si>
    <t>Национальная экономика</t>
  </si>
  <si>
    <t>0400</t>
  </si>
  <si>
    <t>Дорожное хозяйство (дорожные фонды)</t>
  </si>
  <si>
    <t>0409</t>
  </si>
  <si>
    <t>ЦСР</t>
  </si>
  <si>
    <t>ВР</t>
  </si>
  <si>
    <t>индекс</t>
  </si>
  <si>
    <t>В С Е Г О РАСХОДЫ</t>
  </si>
  <si>
    <t>Дорожное хозяйство</t>
  </si>
  <si>
    <t>Поддержка дорожного хозяйства</t>
  </si>
  <si>
    <t>810</t>
  </si>
  <si>
    <t>Выполнение функций Председателя представительного органа муниципального образования за счет средств местного бюджета</t>
  </si>
  <si>
    <t>Жилищно-коммунальное хозяйство</t>
  </si>
  <si>
    <t>0500</t>
  </si>
  <si>
    <t>Образование</t>
  </si>
  <si>
    <t>0700</t>
  </si>
  <si>
    <t>Молодежная политика и оздоровление детей</t>
  </si>
  <si>
    <t>0707</t>
  </si>
  <si>
    <t>Социальная политика</t>
  </si>
  <si>
    <t>1000</t>
  </si>
  <si>
    <t>Социальное обеспечение населения</t>
  </si>
  <si>
    <t>1003</t>
  </si>
  <si>
    <t>Физическая культура и спорт</t>
  </si>
  <si>
    <t/>
  </si>
  <si>
    <t>1100</t>
  </si>
  <si>
    <t>Физическая культура</t>
  </si>
  <si>
    <t>1101</t>
  </si>
  <si>
    <t>Жилищное хозяйство</t>
  </si>
  <si>
    <t>0501</t>
  </si>
  <si>
    <t>Плановый период</t>
  </si>
  <si>
    <t>Межбюджетные трансферты</t>
  </si>
  <si>
    <t>2016 год</t>
  </si>
  <si>
    <t>тыс.рублей</t>
  </si>
  <si>
    <t>Наименование</t>
  </si>
  <si>
    <t>Раздел, подраздел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</si>
  <si>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</si>
  <si>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</si>
  <si>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</si>
  <si>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</si>
  <si>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</si>
  <si>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</si>
  <si>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</si>
  <si>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</si>
  <si>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</si>
  <si>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2017 год</t>
  </si>
  <si>
    <t>Администрация Белоярского городского поселения</t>
  </si>
  <si>
    <t>Транспорт</t>
  </si>
  <si>
    <t>Отдельные мероприятия в области автомобильного транспорта</t>
  </si>
  <si>
    <t>0408</t>
  </si>
  <si>
    <t>Поддержка жилищного хозяйства</t>
  </si>
  <si>
    <t>Государственная программа "Обеспечение доступности жилья и улучшение качества жилищных условий населения Томской области "</t>
  </si>
  <si>
    <t>Иные межбюджетные трансферты</t>
  </si>
  <si>
    <t>Коммунальное хозяйство</t>
  </si>
  <si>
    <t>Мероприятия в области коммунального хозяйства</t>
  </si>
  <si>
    <t>0502</t>
  </si>
  <si>
    <t>Благоустройство</t>
  </si>
  <si>
    <t>0503</t>
  </si>
  <si>
    <t>Уличное освещение</t>
  </si>
  <si>
    <t>Прочие мероприятия по благоустройству поселений</t>
  </si>
  <si>
    <t>Организационно-воспитательная работа с молодежью</t>
  </si>
  <si>
    <t>Проведение мероприятий для детей и молодежи</t>
  </si>
  <si>
    <t>Оказание адресной помощи малообеспеченным семьям, имеющим пять и более детей в возрасте до 18 лет</t>
  </si>
  <si>
    <t>Мероприятия в области физической культуры и спорта</t>
  </si>
  <si>
    <t>Физкультурно-оздоровительная работа и спортивные мероприятия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</si>
  <si>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</si>
  <si>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</si>
  <si>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</si>
  <si>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Прочие межбюджетные трансферты общего характера бюджетам субъектов Российской Федерации и муниципальных образований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</si>
  <si>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</si>
  <si>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540</t>
  </si>
  <si>
    <t>313</t>
  </si>
  <si>
    <t>Муниципальная программа  "Модернизация коммунальной инфраструктуры Верхнекетского района на период до 2017 года с перспективой до 2020 года"</t>
  </si>
  <si>
    <t>Совет Белоярского городского поселения</t>
  </si>
  <si>
    <t>Муниципальная программа "Развитие комфортной социальной среды Верхнекетского района на 2016-2021 годы"</t>
  </si>
  <si>
    <t>Пособия,компенсации, меры социальной поддержки по публичным нормативным обязательствам</t>
  </si>
  <si>
    <t>Капитальный ремонт станции водоочистки в р.п.Белый Яр</t>
  </si>
  <si>
    <t>0020000000</t>
  </si>
  <si>
    <t>0020400000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</si>
  <si>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оранами управления государственными внебюджетными фондами</t>
  </si>
  <si>
    <t>100</t>
  </si>
  <si>
    <t>Расходы на выплату персоналу государственных (муниципальных) органов</t>
  </si>
  <si>
    <t>120</t>
  </si>
  <si>
    <t>200</t>
  </si>
  <si>
    <t>240</t>
  </si>
  <si>
    <t>Закупка товаров, работ, услуг для обеспечения государственных (муниципальных) нужд</t>
  </si>
  <si>
    <t>Иные закупки товаров, работ, услуг для обеспечения государственных (муниципальных) нужд</t>
  </si>
  <si>
    <t>Функционирование высшего должностного лица субъекта Российской Федерации и муниципального образования</t>
  </si>
  <si>
    <t>0102</t>
  </si>
  <si>
    <t>800</t>
  </si>
  <si>
    <t>850</t>
  </si>
  <si>
    <t>Уплата налогов, сборов и иных платежей</t>
  </si>
  <si>
    <t>Иные бюджетные ассигнования</t>
  </si>
  <si>
    <t>3030300000</t>
  </si>
  <si>
    <t>3030300100</t>
  </si>
  <si>
    <t>3150000000</t>
  </si>
  <si>
    <t>3150200000</t>
  </si>
  <si>
    <t>3150200320</t>
  </si>
  <si>
    <t>3900000000</t>
  </si>
  <si>
    <t>3900200000</t>
  </si>
  <si>
    <t>Мероприятия в области жилищного хозяйства</t>
  </si>
  <si>
    <t>3900300000</t>
  </si>
  <si>
    <t>1300000000</t>
  </si>
  <si>
    <t>3910500000</t>
  </si>
  <si>
    <t>7950000000</t>
  </si>
  <si>
    <t>7951200000</t>
  </si>
  <si>
    <t>7951200050</t>
  </si>
  <si>
    <t>7951200020</t>
  </si>
  <si>
    <t>6000100000</t>
  </si>
  <si>
    <t>6000500000</t>
  </si>
  <si>
    <t>4310000000</t>
  </si>
  <si>
    <t>4310100000</t>
  </si>
  <si>
    <t>7950200000</t>
  </si>
  <si>
    <t>5129700000</t>
  </si>
  <si>
    <t>5120000000</t>
  </si>
  <si>
    <t>5210000000</t>
  </si>
  <si>
    <t>5210600000</t>
  </si>
  <si>
    <t>5210600010</t>
  </si>
  <si>
    <t>5210600020</t>
  </si>
  <si>
    <t>5210600030</t>
  </si>
  <si>
    <t>5210600050</t>
  </si>
  <si>
    <t>5210600070</t>
  </si>
  <si>
    <t>5210600100</t>
  </si>
  <si>
    <t>0021100000</t>
  </si>
  <si>
    <t>Приобретение глубинных насосов на  скважину №1 в р.п.Белый Яр и скважину на ст.Белый Яр</t>
  </si>
  <si>
    <t>Выполнение других обязательств муниципального образования</t>
  </si>
  <si>
    <t>субсидирование пассажирских перевозок автомобильным транспортом</t>
  </si>
  <si>
    <t>Капитальный ремонт  муниципального жилищного фонда</t>
  </si>
  <si>
    <t>3900200010</t>
  </si>
  <si>
    <t>Аппарат органов местного самоуправления</t>
  </si>
  <si>
    <t>Руководство и управление в сфере установленных функций   органов местного самоуправления</t>
  </si>
  <si>
    <t>Реализация иных функций органов местного самоуправления</t>
  </si>
  <si>
    <t>Реализация муниципальных функций в области приватизации и управления муниципальной собственностью</t>
  </si>
  <si>
    <t>0090000000</t>
  </si>
  <si>
    <t>0090200000</t>
  </si>
  <si>
    <t>0090300000</t>
  </si>
  <si>
    <t>Автомобильный транспорт</t>
  </si>
  <si>
    <t>3030000000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</si>
  <si>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</si>
  <si>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Государственная программа "Развитие транспортной системы в Томской области"</t>
  </si>
  <si>
    <t>1800000000</t>
  </si>
  <si>
    <t>Подпрограмма "Сохранение и развитие автомобильных дорог Томской области"</t>
  </si>
  <si>
    <t>1820000000</t>
  </si>
  <si>
    <t>1828400000</t>
  </si>
  <si>
    <t>1828440895</t>
  </si>
  <si>
    <t>Дорожная деятельность в отношении автомобильных дорог местного значения в границах населенных пунктов за счет средств дорожных фондов поселений</t>
  </si>
  <si>
    <t>Муниципальная программа  «Развитие транспортной системы Верхнекетского района на 2016-2021 годы»</t>
  </si>
  <si>
    <t>7951700000</t>
  </si>
  <si>
    <t>7951700020</t>
  </si>
  <si>
    <t>Подпрограмма "Оказание государственной поддержки по улучшению жилищных условий отдельных категорий граждан"</t>
  </si>
  <si>
    <t>1320000000</t>
  </si>
  <si>
    <t>Основное мероприятие "Обеспечение мероприятий по переселению граждан из аварийного жилищного фонда"</t>
  </si>
  <si>
    <t>1328800000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</si>
  <si>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жилищно-коммунального хозяйства</t>
  </si>
  <si>
    <t>1328809502</t>
  </si>
  <si>
    <t>Капитальные вложения в объекты государственной (муниципальной) собственности</t>
  </si>
  <si>
    <t>Бюджетные инвестиции</t>
  </si>
  <si>
    <t>132809502</t>
  </si>
  <si>
    <t>412</t>
  </si>
  <si>
    <t>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</si>
  <si>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</si>
  <si>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1328809602</t>
  </si>
  <si>
    <t>7951200040</t>
  </si>
  <si>
    <t>Капитальный ремонт водопроводных сетей по ул.Таёжная в р.п.Белый Яр</t>
  </si>
  <si>
    <t>79512S0910</t>
  </si>
  <si>
    <t xml:space="preserve"> Капитальный ремонт КНС по ул.Советская,1а стр.4 в р.п.Белый Яр                      </t>
  </si>
  <si>
    <t>7951200030</t>
  </si>
  <si>
    <t>Государственная программа "Развитие коммунальной и коммуникационной инфраструктуры в Томской области"</t>
  </si>
  <si>
    <t>Подпрограмма "Развитие и модернизация коммунальной инфраструктуры Томской области"</t>
  </si>
  <si>
    <t>Основное мероприятие "Снижение количества аварий в системах отопления, водоснабжения и водоотведения коммунального комплекса Томской области"</t>
  </si>
  <si>
    <t>Проведение капитального ремонта объектов коммунальной инфраструктуры в целях подготовки хозяйственного комплекса Томской области к безаварийному прохождению отопительного сезона</t>
  </si>
  <si>
    <t>1900000000</t>
  </si>
  <si>
    <t>1910000000</t>
  </si>
  <si>
    <t>1918000000</t>
  </si>
  <si>
    <t>1918040910</t>
  </si>
  <si>
    <t>500</t>
  </si>
  <si>
    <t>Содержание мест захоронения</t>
  </si>
  <si>
    <t>6000400000</t>
  </si>
  <si>
    <t>Массовый спорт</t>
  </si>
  <si>
    <t>1102</t>
  </si>
  <si>
    <t>5129700010</t>
  </si>
  <si>
    <t>0020400300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</si>
  <si>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</si>
  <si>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</si>
  <si>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0070500020</t>
  </si>
  <si>
    <t>320</t>
  </si>
  <si>
    <t>Резервный фонд Администрации Верхнекетского района по предупреждению и ликвидации чрезвычайных ситуаций и последствий стихийных бедствий</t>
  </si>
  <si>
    <t>300</t>
  </si>
  <si>
    <t>7950700000</t>
  </si>
  <si>
    <t>Муниципальная программа  "Повышение энергетической эффективности на территории  Верхнекетского района Томской области до 2020 года"</t>
  </si>
  <si>
    <t>6000500010</t>
  </si>
  <si>
    <t>1004</t>
  </si>
  <si>
    <t>12280R0820</t>
  </si>
  <si>
    <t>323</t>
  </si>
  <si>
    <t>Охрана семьи и детства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</si>
  <si>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</si>
  <si>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Подпрограмма "Защита прав детей-сирот"</t>
  </si>
  <si>
    <t>1228000000</t>
  </si>
  <si>
    <t>Государственная программа "Детство под защитой"</t>
  </si>
  <si>
    <t>1220000000</t>
  </si>
  <si>
    <t>1200000000</t>
  </si>
  <si>
    <t>% исполнения к отчетному периоду</t>
  </si>
  <si>
    <t>% исполнения к году</t>
  </si>
  <si>
    <t>0090300030</t>
  </si>
  <si>
    <t>Расходы на уплату ежегодных членских взносов на организацию деятельности Ассоциации "Совет муниципальных образований" Томской области</t>
  </si>
  <si>
    <t>Сельское хозяйство и рыболовство</t>
  </si>
  <si>
    <t>Муниципальная программа "Поддержка сельскохозяйственных товаропроизводителей и создание условий для развития сферы заготовки и переработки дикорастущего сырья  Верхнекетского района на 2016 - 2021 годы"</t>
  </si>
  <si>
    <t>0405</t>
  </si>
  <si>
    <t>795050000</t>
  </si>
  <si>
    <t>795000000</t>
  </si>
  <si>
    <t>Капитальный ремонт и (или) ремонт автомобильных дорог общего пользования местного значения в границах муниципальных районов</t>
  </si>
  <si>
    <t>Основное мероприятие "Капитальный ремонт и (или) ремонт автомобильных дорог общего пользования местного значения Томской области"</t>
  </si>
  <si>
    <t>Муниципальная программа "Повышение безопасности дорожного движения на территории Верхнекетского района в 2014-2018 годах"</t>
  </si>
  <si>
    <t>7951000000</t>
  </si>
  <si>
    <t>Обеспечение дорожной деятельности  в отношении автомобильных дорог общего пользования  местного значения в границах населенных пунктов за счёт средств  дорожного фонда муниципального образования "Верхнекетский район"</t>
  </si>
  <si>
    <t>Капитальный ремонт и (или) ремонт автомобильных дорог общего пользования местного значения в границах населенных пунктов муниципального района за счет средств дорожного фонда муниципального образования "Верхнекетский район" (софинансирование)</t>
  </si>
  <si>
    <t>79517S0895</t>
  </si>
  <si>
    <t>Другие вопросы в области национальной экономики</t>
  </si>
  <si>
    <t>0412</t>
  </si>
  <si>
    <t>Государственная программа "Обеспечение доступности жилья и улучшение качества жилищных условий населения Томской области"</t>
  </si>
  <si>
    <t>Подпрограмма "Стимулирование развития жилищного строительства в Томской области"</t>
  </si>
  <si>
    <t>Подготовка документации по планировке и межеванию территорий населенных пунктов Томской области</t>
  </si>
  <si>
    <t>Муниципальная программа "Устойчивое развитие сельских территорий Верхнекетского района на 2014-2017 годы и на период до 2020 года"</t>
  </si>
  <si>
    <t>Определение границ населенных пунктов и территориальных зон на местности с целью внесения сведений о границах в государственный кадастр недвижимости</t>
  </si>
  <si>
    <t>Подготовка документации по планировке и межеванию территории (проекта планировки территории, содержащего проект межевания территории) населенного пункта р.п. Белый Яр (софинансирование)</t>
  </si>
  <si>
    <t>79501S0810</t>
  </si>
  <si>
    <t>7950100000</t>
  </si>
  <si>
    <t>1339440810</t>
  </si>
  <si>
    <t>1330000000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</si>
  <si>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работе с детьми и молодежью в поселениях</t>
  </si>
  <si>
    <t>Межбюджетные трансферты  бюджетам муниципальных районов из бюджетов поселений на осуществление части полномочий  по осуществлению контроля в сфере закупок  для муниципальных нужд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</si>
  <si>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участия в предупреждении и ликвидации последствий чрезвычайных ситуаций в границах поселения</t>
  </si>
  <si>
    <t>Межбюджетные трансферты бюджетам муниципальных районов из бюджетов поселений на осуществление части полномочий по проведению внешнего муниципального финансового контроля</t>
  </si>
  <si>
    <t>Межбюджетные трансферты бюджетам муниципальных районов из бюджетов поселений на осуществление части полномочий по опубликованию муниципальных нормативных правовых актов поселения и их проектов, по размещению официальной информации поселения в информационном вестнике Верхнекетского района "Территория"</t>
  </si>
  <si>
    <t>Межбюджетные трансферты  бюджетам муниципальных районов из бюджетов поселений на осуществление части полномочий по созданию условий для организации досуга и обеспечения жителей поселения услугами организаций культуры;по организации библиотечного обслуживания населения,комплектованию и обеспечению сохранности библиотечных фондов библиотек поселения</t>
  </si>
  <si>
    <t>5210600110</t>
  </si>
  <si>
    <t>5210600120</t>
  </si>
  <si>
    <t>Межбюджетные трансферты бюджетам муниципальных районов из бюджетов поселений на осуществление части полномочий  по осуществлению закупок в соответствии с требованиями, установленными Федеральным законом от 05.04.2013 №44-ФЗ "О контрактной системе в сфере закупок товаров,работ,услуг для обеспечения государственных и муниципальных нужд",путём проведения электронного и открытого аукционов,запросов котировок,запросов предложений,предварительного отбора участников закупки в целях оказания гуманитарной помощи либо ликвидации последствий чрезвычайных ситуаций природного или техногенного характера</t>
  </si>
  <si>
    <t>Межбюджетные трансферты бюджетам муниципальных районов из бюджетов поселений на осуществление части полномочий по составлению локально-сметных расчётов на объекты строительства, реконструкции, капитального ремонта объектов жилищно-гражданского, коммунального и прочих объектов на территории поселения</t>
  </si>
  <si>
    <t>Софинансирование ремонта спортивной площадки в р.п.Белый Яр,  ул.Свердлова,14</t>
  </si>
  <si>
    <t>Муниципальная программа "Развитие молодёжной политики,физической культуры и спорта в Верхнекетском районе на 2016-2021 годы" (софинансирование ремонта спортивной площадки в р.п.Белый Яр,ул.Свердлова,14)</t>
  </si>
  <si>
    <t>7950300060</t>
  </si>
  <si>
    <t>79501S0000</t>
  </si>
  <si>
    <t>Муниципальная программа  "Устойчивое развитие сельских территорий Верхнекетского района на 2014-2017 годы и на период до 2020 года" (Разработка ПСД на строительство улично-дорожной сети в микрорайоне "Юго-западный" пер.Берёзовый,ул.Берёзовая,ул.Российская,ул.Медиков,ул.Чехова в р.п.Белый Яр,Верхнекетского района,Томской области (1 очередь)</t>
  </si>
  <si>
    <t>Подпрограмма "Обеспечение доступности и комфортности жилища,формирование качественной жилой среды"</t>
  </si>
  <si>
    <t>1340000000</t>
  </si>
  <si>
    <t>Ведомственная целевая программа "Создание условий для управления многоквартирными домами в муниципальных образованиях Томской области"</t>
  </si>
  <si>
    <t>1346200000</t>
  </si>
  <si>
    <t>Создание условий для управления многоквартирными домами в муниципальных образованиях Томской области</t>
  </si>
  <si>
    <t>1346240850</t>
  </si>
  <si>
    <t>Поддержка коммунального хозяйства</t>
  </si>
  <si>
    <t>3910000000</t>
  </si>
  <si>
    <t>Капитальный ремонт объектов коммунального хозяйства,относящихся к муниципальному имуществу</t>
  </si>
  <si>
    <t>3910200000</t>
  </si>
  <si>
    <t>Строительство станционной котельной мощностью 1,75 МВт в р.п.Белый Яр Верхнекетского района Томской области</t>
  </si>
  <si>
    <t>7950700010</t>
  </si>
  <si>
    <t>Установка индивидуальных приборов учёта холодной воды в муниципальном жилье</t>
  </si>
  <si>
    <t>6000500020</t>
  </si>
  <si>
    <t>Содержание мест захоронения бытовых отходов</t>
  </si>
  <si>
    <t>6000200000</t>
  </si>
  <si>
    <t>414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</si>
  <si>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</si>
  <si>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 в объекты капитального строительства государственной (муниципальной) собственности</t>
  </si>
  <si>
    <t>7951700050</t>
  </si>
  <si>
    <t>Подпрограмма "Обеспечение доступности и комфортности жилища, формирование качественной жилой среды"</t>
  </si>
  <si>
    <t>Основное мероприятие "Формирование комфортной городской среды в Томской области"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</si>
  <si>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</si>
  <si>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1349700000</t>
  </si>
  <si>
    <t>13497R5550</t>
  </si>
  <si>
    <t>Софинансирование мероприятий на поддержку муниципальных программ формированиz современной городской среды</t>
  </si>
  <si>
    <t>Муниципальные программы городского поселения</t>
  </si>
  <si>
    <t>8950000000</t>
  </si>
  <si>
    <t>8950100000</t>
  </si>
  <si>
    <t>Государственная программа "Социальная поддержка населения Томской области"</t>
  </si>
  <si>
    <t>Подпрограмма "Развитие мер социальной поддержки отдельных категорий граждан"</t>
  </si>
  <si>
    <t>Ведомственная целевая программа "Исполнение принятых обязательств по социальной поддержке отдельных категорий граждан за счет средств областного бюджета"</t>
  </si>
  <si>
    <t>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</si>
  <si>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1100000000</t>
  </si>
  <si>
    <t>1110000000</t>
  </si>
  <si>
    <t>1116040710</t>
  </si>
  <si>
    <t>Муниципальная программа  "Ветеран" муниципального образования "Верхнекетский район" на 2015 - 2017 годы"</t>
  </si>
  <si>
    <t>Оказание помощи в ремонте и (или) переустройстве жилых помещений отдельных категорий граждан (не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1941-1945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Великой Отечественной войны 1941-1945 годов, не вступивших в повторный брак)</t>
  </si>
  <si>
    <t>79508S0710</t>
  </si>
  <si>
    <t>7950800000</t>
  </si>
  <si>
    <t>Муниципальная программа "Профилактика правонарушений и наркомании в Верхнекетском районе в 2014 - 2018 годах"</t>
  </si>
  <si>
    <t>Трудоустройство несовершеннолетних граждан и детей, находящихся в социально опасном положении, трудной жизненной ситуации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</si>
  <si>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</si>
  <si>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</si>
  <si>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7951100010</t>
  </si>
  <si>
    <t>7951100000</t>
  </si>
  <si>
    <t>110</t>
  </si>
  <si>
    <t>3900300010</t>
  </si>
  <si>
    <t>Муниципальная программа  "Капитальный ремонт жилищного фонда в муниципальном образовании "Верхнекетский район" на 2015 - 2017 годы"</t>
  </si>
  <si>
    <t>7951400000</t>
  </si>
  <si>
    <t xml:space="preserve">Проведение капитального ремонта  30 п.м. самотечных канализационных сетей, по у. Свердлова, № 14, 16, от КК-30 до КК-31 </t>
  </si>
  <si>
    <t>7951200060</t>
  </si>
  <si>
    <t>Капитальный ремонт узла механической топки ТЛЗ-2-2,7/4,0 водогрейного котла ДКВР 10/13 №1, котельной ДКВР 10/13, стр. 1, Промзона ДКВР 10-13, р.п. Белый Яр</t>
  </si>
  <si>
    <t>7951200070</t>
  </si>
  <si>
    <t>Проведение технического обследования водогрейных котлов марки КВм-0,75Д и КВм-1,0Д станционной котельной в р.п.Белый Яр</t>
  </si>
  <si>
    <t>Капитальный ремонт тепломагистрали отТК-19 до жилого дома № 2 по ул.60 лет Октября в р.п.Белый Яр</t>
  </si>
  <si>
    <t>7951200110</t>
  </si>
  <si>
    <t>7951200150</t>
  </si>
  <si>
    <t>0070500010</t>
  </si>
  <si>
    <t>Резервный фонд финансирования непредвиденных расходов Администрации Верхнекетского района</t>
  </si>
  <si>
    <t>79518L5550</t>
  </si>
  <si>
    <t>7951800000</t>
  </si>
  <si>
    <t>Муниципальная программа  "Формирование современной городской среды на территории муниципального образования "Верхнекетский район" на 2017 год"</t>
  </si>
  <si>
    <t>Разработка проектно-сметной документации для реализации проекта "Обустройство зоны отдыха на озере Светлое в р.п.Белый Яр"</t>
  </si>
  <si>
    <t>7950100030</t>
  </si>
  <si>
    <t>Средства заинтересованных лиц, направляемые на софинансирование мероприятий по благоустройству дворовых территорий</t>
  </si>
  <si>
    <t>89501L5550</t>
  </si>
  <si>
    <t>1228040820</t>
  </si>
  <si>
    <t>План январь-сентябрь 2017 года</t>
  </si>
  <si>
    <t>3900300020</t>
  </si>
  <si>
    <t>Муниципальная программа "Развитие муниципальной службы в органах местного самоуправления муниципального образования "Верхнекетский район" на 2015 - 2017 годы"</t>
  </si>
  <si>
    <t>Профессиональная подготовка, переподготовка и повышение квалификации</t>
  </si>
  <si>
    <t>0705</t>
  </si>
  <si>
    <t>7951500000</t>
  </si>
  <si>
    <t>% исполнения к отчётному периоду</t>
  </si>
  <si>
    <t>7950100020</t>
  </si>
  <si>
    <t xml:space="preserve">Муниципальная программа "Устойчивое развитие сельских территорий Верхнекетского района до 2020 года" </t>
  </si>
  <si>
    <t>830</t>
  </si>
  <si>
    <t>Исполнение судебных актов</t>
  </si>
  <si>
    <t>7950200030</t>
  </si>
  <si>
    <t>Межбюджетные трансферты бюджетам муниципальных районов из бюджетов поселений на осуществление части полномочий по организации в границах поселений электро-,тепло- и водоснабжения населения</t>
  </si>
  <si>
    <t>5210600040</t>
  </si>
  <si>
    <t>360</t>
  </si>
  <si>
    <t>Иные выплаты населению</t>
  </si>
  <si>
    <t>Отчёт об исполнении местного бюджета муниципального образования Белоярское городское поселение Верхнекетского района Томской области по разделам, подразделам, целевым статьям и видам расходов классификации расходов бюджетов  за  1 квартал 2018 года</t>
  </si>
  <si>
    <t xml:space="preserve">Приложение 3 к постановлению Администрации  Белоярского городского поселения                                                                                                                                               от                  2018 года № </t>
  </si>
  <si>
    <t>Муниципальная программа городского поселения "Формирование современной городской среды на территории муниципального образования Белоярское городское поселение Верхнекетского района Томской области на 2018 -2022 годы"</t>
  </si>
  <si>
    <t>План на  2018 год, (тыс.руб.)</t>
  </si>
  <si>
    <t>План январь-март 2018 года, ( тыс.руб.)</t>
  </si>
  <si>
    <t>Исполнено на 01.04.2018 года, (тыс.руб.)</t>
  </si>
  <si>
    <t>Расходы на выплаты персоналу государственных (муниципальных) органов</t>
  </si>
  <si>
    <t>Закупка товаров, работ, услуг для  государственных (муниципальных) нужд</t>
  </si>
  <si>
    <t>Иные закупки товаров,работ,услуг для обеспечения государственных (муниципальных) нужд (Расходы на уплату взносов в Региональный фонд капитального ремонта за муниципальное жилье)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</si>
</sst>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0.0"/>
    <numFmt numFmtId="178" formatCode="?"/>
    <numFmt numFmtId="179" formatCode="[$€-2]\ ###,000_);[Red]\([$€-2]\ ###,000\)"/>
    <numFmt numFmtId="180" formatCode="0.00000"/>
    <numFmt numFmtId="181" formatCode="0.0000"/>
    <numFmt numFmtId="182" formatCode="0.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 CYR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2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214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177" fontId="11" fillId="0" borderId="0" xfId="0" applyNumberFormat="1" applyFont="1" applyAlignment="1">
      <alignment/>
    </xf>
    <xf numFmtId="0" fontId="4" fillId="30" borderId="0" xfId="0" applyFont="1" applyFill="1" applyAlignment="1">
      <alignment vertical="center" wrapText="1" shrinkToFit="1"/>
    </xf>
    <xf numFmtId="0" fontId="4" fillId="30" borderId="0" xfId="0" applyFont="1" applyFill="1" applyAlignment="1">
      <alignment/>
    </xf>
    <xf numFmtId="176" fontId="4" fillId="30" borderId="0" xfId="0" applyNumberFormat="1" applyFont="1" applyFill="1" applyAlignment="1">
      <alignment horizontal="right"/>
    </xf>
    <xf numFmtId="177" fontId="4" fillId="30" borderId="0" xfId="0" applyNumberFormat="1" applyFont="1" applyFill="1" applyAlignment="1">
      <alignment/>
    </xf>
    <xf numFmtId="0" fontId="4" fillId="30" borderId="0" xfId="0" applyFont="1" applyFill="1" applyAlignment="1">
      <alignment wrapText="1" shrinkToFit="1"/>
    </xf>
    <xf numFmtId="0" fontId="10" fillId="30" borderId="10" xfId="0" applyFont="1" applyFill="1" applyBorder="1" applyAlignment="1">
      <alignment vertical="center" wrapText="1"/>
    </xf>
    <xf numFmtId="0" fontId="5" fillId="30" borderId="0" xfId="0" applyFont="1" applyFill="1" applyAlignment="1">
      <alignment/>
    </xf>
    <xf numFmtId="0" fontId="8" fillId="30" borderId="0" xfId="0" applyFont="1" applyFill="1" applyAlignment="1">
      <alignment/>
    </xf>
    <xf numFmtId="0" fontId="10" fillId="30" borderId="0" xfId="0" applyFont="1" applyFill="1" applyBorder="1" applyAlignment="1">
      <alignment vertical="center" wrapText="1"/>
    </xf>
    <xf numFmtId="176" fontId="4" fillId="3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49" fontId="8" fillId="0" borderId="11" xfId="0" applyNumberFormat="1" applyFont="1" applyFill="1" applyBorder="1" applyAlignment="1">
      <alignment horizontal="left" vertical="center" wrapText="1" shrinkToFi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left" vertical="center" wrapText="1" shrinkToFit="1"/>
    </xf>
    <xf numFmtId="49" fontId="8" fillId="0" borderId="14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left" vertical="center" wrapText="1" shrinkToFit="1"/>
    </xf>
    <xf numFmtId="49" fontId="10" fillId="31" borderId="1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left" vertical="center" wrapText="1" shrinkToFit="1"/>
    </xf>
    <xf numFmtId="49" fontId="4" fillId="31" borderId="13" xfId="0" applyNumberFormat="1" applyFont="1" applyFill="1" applyBorder="1" applyAlignment="1">
      <alignment horizontal="left" vertical="center" wrapText="1" shrinkToFit="1"/>
    </xf>
    <xf numFmtId="2" fontId="4" fillId="31" borderId="13" xfId="0" applyNumberFormat="1" applyFont="1" applyFill="1" applyBorder="1" applyAlignment="1">
      <alignment horizontal="left" vertical="center" wrapText="1" shrinkToFit="1"/>
    </xf>
    <xf numFmtId="49" fontId="4" fillId="31" borderId="14" xfId="0" applyNumberFormat="1" applyFont="1" applyFill="1" applyBorder="1" applyAlignment="1">
      <alignment horizontal="center" vertical="center" wrapText="1"/>
    </xf>
    <xf numFmtId="49" fontId="13" fillId="31" borderId="13" xfId="0" applyNumberFormat="1" applyFont="1" applyFill="1" applyBorder="1" applyAlignment="1">
      <alignment horizontal="left" vertical="center" wrapText="1" shrinkToFit="1"/>
    </xf>
    <xf numFmtId="49" fontId="13" fillId="31" borderId="14" xfId="0" applyNumberFormat="1" applyFont="1" applyFill="1" applyBorder="1" applyAlignment="1">
      <alignment horizontal="center" vertical="center" wrapText="1"/>
    </xf>
    <xf numFmtId="49" fontId="10" fillId="31" borderId="13" xfId="0" applyNumberFormat="1" applyFont="1" applyFill="1" applyBorder="1" applyAlignment="1">
      <alignment horizontal="left" vertical="center" wrapText="1" shrinkToFit="1"/>
    </xf>
    <xf numFmtId="49" fontId="4" fillId="31" borderId="15" xfId="0" applyNumberFormat="1" applyFont="1" applyFill="1" applyBorder="1" applyAlignment="1">
      <alignment horizontal="center" vertical="center" wrapText="1"/>
    </xf>
    <xf numFmtId="49" fontId="4" fillId="31" borderId="16" xfId="0" applyNumberFormat="1" applyFont="1" applyFill="1" applyBorder="1" applyAlignment="1">
      <alignment horizontal="center" vertical="center" wrapText="1"/>
    </xf>
    <xf numFmtId="49" fontId="4" fillId="31" borderId="17" xfId="0" applyNumberFormat="1" applyFont="1" applyFill="1" applyBorder="1" applyAlignment="1">
      <alignment horizontal="center" vertical="center" wrapText="1"/>
    </xf>
    <xf numFmtId="49" fontId="8" fillId="31" borderId="14" xfId="0" applyNumberFormat="1" applyFont="1" applyFill="1" applyBorder="1" applyAlignment="1">
      <alignment horizontal="center" vertical="center" wrapText="1"/>
    </xf>
    <xf numFmtId="176" fontId="8" fillId="31" borderId="18" xfId="0" applyNumberFormat="1" applyFont="1" applyFill="1" applyBorder="1" applyAlignment="1">
      <alignment horizontal="right" vertical="center"/>
    </xf>
    <xf numFmtId="49" fontId="8" fillId="31" borderId="13" xfId="0" applyNumberFormat="1" applyFont="1" applyFill="1" applyBorder="1" applyAlignment="1">
      <alignment horizontal="left" vertical="center" wrapText="1" shrinkToFit="1"/>
    </xf>
    <xf numFmtId="2" fontId="4" fillId="31" borderId="19" xfId="0" applyNumberFormat="1" applyFont="1" applyFill="1" applyBorder="1" applyAlignment="1">
      <alignment horizontal="left" vertical="center" wrapText="1"/>
    </xf>
    <xf numFmtId="2" fontId="4" fillId="31" borderId="20" xfId="0" applyNumberFormat="1" applyFont="1" applyFill="1" applyBorder="1" applyAlignment="1">
      <alignment horizontal="left" vertical="center" wrapText="1"/>
    </xf>
    <xf numFmtId="2" fontId="4" fillId="31" borderId="16" xfId="0" applyNumberFormat="1" applyFont="1" applyFill="1" applyBorder="1" applyAlignment="1">
      <alignment horizontal="left" vertical="center" wrapText="1"/>
    </xf>
    <xf numFmtId="49" fontId="4" fillId="31" borderId="21" xfId="0" applyNumberFormat="1" applyFont="1" applyFill="1" applyBorder="1" applyAlignment="1">
      <alignment horizontal="center" vertical="center" wrapText="1"/>
    </xf>
    <xf numFmtId="49" fontId="4" fillId="31" borderId="22" xfId="0" applyNumberFormat="1" applyFont="1" applyFill="1" applyBorder="1" applyAlignment="1">
      <alignment horizontal="center" vertical="center" wrapText="1"/>
    </xf>
    <xf numFmtId="49" fontId="8" fillId="31" borderId="23" xfId="0" applyNumberFormat="1" applyFont="1" applyFill="1" applyBorder="1" applyAlignment="1">
      <alignment horizontal="center" vertical="center" wrapText="1"/>
    </xf>
    <xf numFmtId="49" fontId="4" fillId="31" borderId="24" xfId="0" applyNumberFormat="1" applyFont="1" applyFill="1" applyBorder="1" applyAlignment="1">
      <alignment horizontal="center" vertical="center" wrapText="1"/>
    </xf>
    <xf numFmtId="0" fontId="4" fillId="31" borderId="24" xfId="0" applyFont="1" applyFill="1" applyBorder="1" applyAlignment="1">
      <alignment/>
    </xf>
    <xf numFmtId="0" fontId="10" fillId="31" borderId="16" xfId="0" applyFont="1" applyFill="1" applyBorder="1" applyAlignment="1">
      <alignment/>
    </xf>
    <xf numFmtId="49" fontId="10" fillId="31" borderId="14" xfId="0" applyNumberFormat="1" applyFont="1" applyFill="1" applyBorder="1" applyAlignment="1">
      <alignment horizontal="center" wrapText="1"/>
    </xf>
    <xf numFmtId="0" fontId="4" fillId="31" borderId="16" xfId="0" applyFont="1" applyFill="1" applyBorder="1" applyAlignment="1">
      <alignment horizontal="center"/>
    </xf>
    <xf numFmtId="49" fontId="4" fillId="31" borderId="14" xfId="0" applyNumberFormat="1" applyFont="1" applyFill="1" applyBorder="1" applyAlignment="1">
      <alignment horizontal="center" wrapText="1"/>
    </xf>
    <xf numFmtId="49" fontId="4" fillId="31" borderId="15" xfId="0" applyNumberFormat="1" applyFont="1" applyFill="1" applyBorder="1" applyAlignment="1">
      <alignment horizontal="center" wrapText="1"/>
    </xf>
    <xf numFmtId="0" fontId="4" fillId="31" borderId="16" xfId="0" applyFont="1" applyFill="1" applyBorder="1" applyAlignment="1">
      <alignment/>
    </xf>
    <xf numFmtId="49" fontId="4" fillId="31" borderId="25" xfId="0" applyNumberFormat="1" applyFont="1" applyFill="1" applyBorder="1" applyAlignment="1">
      <alignment horizontal="left" vertical="center" wrapText="1" shrinkToFit="1"/>
    </xf>
    <xf numFmtId="49" fontId="4" fillId="31" borderId="16" xfId="0" applyNumberFormat="1" applyFont="1" applyFill="1" applyBorder="1" applyAlignment="1">
      <alignment horizontal="center" wrapText="1"/>
    </xf>
    <xf numFmtId="49" fontId="4" fillId="31" borderId="24" xfId="0" applyNumberFormat="1" applyFont="1" applyFill="1" applyBorder="1" applyAlignment="1">
      <alignment horizontal="center" wrapText="1"/>
    </xf>
    <xf numFmtId="2" fontId="4" fillId="31" borderId="26" xfId="0" applyNumberFormat="1" applyFont="1" applyFill="1" applyBorder="1" applyAlignment="1">
      <alignment horizontal="left" vertical="center" wrapText="1"/>
    </xf>
    <xf numFmtId="0" fontId="14" fillId="31" borderId="16" xfId="0" applyFont="1" applyFill="1" applyBorder="1" applyAlignment="1">
      <alignment vertical="center" wrapText="1"/>
    </xf>
    <xf numFmtId="49" fontId="8" fillId="31" borderId="27" xfId="0" applyNumberFormat="1" applyFont="1" applyFill="1" applyBorder="1" applyAlignment="1">
      <alignment horizontal="left" vertical="center" wrapText="1" shrinkToFit="1"/>
    </xf>
    <xf numFmtId="49" fontId="8" fillId="31" borderId="22" xfId="0" applyNumberFormat="1" applyFont="1" applyFill="1" applyBorder="1" applyAlignment="1">
      <alignment horizontal="center" vertical="center" wrapText="1"/>
    </xf>
    <xf numFmtId="2" fontId="13" fillId="31" borderId="13" xfId="0" applyNumberFormat="1" applyFont="1" applyFill="1" applyBorder="1" applyAlignment="1">
      <alignment horizontal="left" vertical="center" wrapText="1" shrinkToFit="1"/>
    </xf>
    <xf numFmtId="0" fontId="4" fillId="31" borderId="13" xfId="0" applyFont="1" applyFill="1" applyBorder="1" applyAlignment="1">
      <alignment horizontal="left" vertical="center" wrapText="1" shrinkToFit="1"/>
    </xf>
    <xf numFmtId="49" fontId="47" fillId="31" borderId="13" xfId="0" applyNumberFormat="1" applyFont="1" applyFill="1" applyBorder="1" applyAlignment="1">
      <alignment horizontal="left" vertical="center" wrapText="1" shrinkToFit="1"/>
    </xf>
    <xf numFmtId="49" fontId="47" fillId="31" borderId="14" xfId="0" applyNumberFormat="1" applyFont="1" applyFill="1" applyBorder="1" applyAlignment="1">
      <alignment horizontal="center" vertical="center" wrapText="1"/>
    </xf>
    <xf numFmtId="49" fontId="48" fillId="31" borderId="13" xfId="0" applyNumberFormat="1" applyFont="1" applyFill="1" applyBorder="1" applyAlignment="1">
      <alignment horizontal="left" vertical="center" wrapText="1" shrinkToFit="1"/>
    </xf>
    <xf numFmtId="49" fontId="48" fillId="31" borderId="14" xfId="0" applyNumberFormat="1" applyFont="1" applyFill="1" applyBorder="1" applyAlignment="1">
      <alignment horizontal="center" vertical="center" wrapText="1"/>
    </xf>
    <xf numFmtId="49" fontId="4" fillId="31" borderId="28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left" vertical="center" wrapText="1" shrinkToFit="1"/>
    </xf>
    <xf numFmtId="2" fontId="48" fillId="31" borderId="13" xfId="0" applyNumberFormat="1" applyFont="1" applyFill="1" applyBorder="1" applyAlignment="1">
      <alignment horizontal="left" vertical="center" wrapText="1" shrinkToFit="1"/>
    </xf>
    <xf numFmtId="0" fontId="8" fillId="30" borderId="16" xfId="0" applyFont="1" applyFill="1" applyBorder="1" applyAlignment="1">
      <alignment horizontal="left" vertical="top" wrapText="1"/>
    </xf>
    <xf numFmtId="0" fontId="4" fillId="31" borderId="13" xfId="0" applyNumberFormat="1" applyFont="1" applyFill="1" applyBorder="1" applyAlignment="1">
      <alignment horizontal="left" vertical="center" wrapText="1" shrinkToFit="1"/>
    </xf>
    <xf numFmtId="176" fontId="8" fillId="31" borderId="29" xfId="0" applyNumberFormat="1" applyFont="1" applyFill="1" applyBorder="1" applyAlignment="1">
      <alignment horizontal="right" vertical="center"/>
    </xf>
    <xf numFmtId="49" fontId="4" fillId="31" borderId="16" xfId="0" applyNumberFormat="1" applyFont="1" applyFill="1" applyBorder="1" applyAlignment="1">
      <alignment horizontal="left" vertical="center" wrapText="1" shrinkToFit="1"/>
    </xf>
    <xf numFmtId="49" fontId="4" fillId="31" borderId="30" xfId="0" applyNumberFormat="1" applyFont="1" applyFill="1" applyBorder="1" applyAlignment="1">
      <alignment horizontal="left" vertical="center" wrapText="1" shrinkToFit="1"/>
    </xf>
    <xf numFmtId="49" fontId="10" fillId="31" borderId="22" xfId="0" applyNumberFormat="1" applyFont="1" applyFill="1" applyBorder="1" applyAlignment="1">
      <alignment horizontal="center" vertical="center" wrapText="1"/>
    </xf>
    <xf numFmtId="49" fontId="13" fillId="31" borderId="15" xfId="0" applyNumberFormat="1" applyFont="1" applyFill="1" applyBorder="1" applyAlignment="1">
      <alignment horizontal="center" vertical="center" wrapText="1"/>
    </xf>
    <xf numFmtId="49" fontId="10" fillId="31" borderId="16" xfId="0" applyNumberFormat="1" applyFont="1" applyFill="1" applyBorder="1" applyAlignment="1">
      <alignment horizontal="center" vertical="center" wrapText="1"/>
    </xf>
    <xf numFmtId="49" fontId="48" fillId="31" borderId="28" xfId="0" applyNumberFormat="1" applyFont="1" applyFill="1" applyBorder="1" applyAlignment="1">
      <alignment horizontal="center" vertical="center" wrapText="1"/>
    </xf>
    <xf numFmtId="49" fontId="48" fillId="31" borderId="15" xfId="0" applyNumberFormat="1" applyFont="1" applyFill="1" applyBorder="1" applyAlignment="1">
      <alignment horizontal="center" vertical="center" wrapText="1"/>
    </xf>
    <xf numFmtId="49" fontId="48" fillId="31" borderId="16" xfId="0" applyNumberFormat="1" applyFont="1" applyFill="1" applyBorder="1" applyAlignment="1">
      <alignment horizontal="center" vertical="center" wrapText="1"/>
    </xf>
    <xf numFmtId="11" fontId="4" fillId="31" borderId="13" xfId="0" applyNumberFormat="1" applyFont="1" applyFill="1" applyBorder="1" applyAlignment="1">
      <alignment horizontal="left" vertical="center" wrapText="1" shrinkToFit="1"/>
    </xf>
    <xf numFmtId="1" fontId="8" fillId="31" borderId="16" xfId="0" applyNumberFormat="1" applyFont="1" applyFill="1" applyBorder="1" applyAlignment="1">
      <alignment horizontal="center" vertical="center"/>
    </xf>
    <xf numFmtId="0" fontId="5" fillId="31" borderId="0" xfId="0" applyFont="1" applyFill="1" applyAlignment="1">
      <alignment/>
    </xf>
    <xf numFmtId="0" fontId="4" fillId="31" borderId="0" xfId="0" applyFont="1" applyFill="1" applyAlignment="1">
      <alignment/>
    </xf>
    <xf numFmtId="176" fontId="10" fillId="31" borderId="18" xfId="0" applyNumberFormat="1" applyFont="1" applyFill="1" applyBorder="1" applyAlignment="1">
      <alignment horizontal="right" vertical="center"/>
    </xf>
    <xf numFmtId="176" fontId="4" fillId="31" borderId="18" xfId="0" applyNumberFormat="1" applyFont="1" applyFill="1" applyBorder="1" applyAlignment="1">
      <alignment horizontal="right" vertical="center"/>
    </xf>
    <xf numFmtId="1" fontId="4" fillId="31" borderId="16" xfId="0" applyNumberFormat="1" applyFont="1" applyFill="1" applyBorder="1" applyAlignment="1">
      <alignment horizontal="center" vertical="center"/>
    </xf>
    <xf numFmtId="176" fontId="4" fillId="31" borderId="28" xfId="0" applyNumberFormat="1" applyFont="1" applyFill="1" applyBorder="1" applyAlignment="1">
      <alignment horizontal="right" vertical="center"/>
    </xf>
    <xf numFmtId="176" fontId="4" fillId="31" borderId="16" xfId="0" applyNumberFormat="1" applyFont="1" applyFill="1" applyBorder="1" applyAlignment="1">
      <alignment vertical="center"/>
    </xf>
    <xf numFmtId="176" fontId="4" fillId="31" borderId="16" xfId="0" applyNumberFormat="1" applyFont="1" applyFill="1" applyBorder="1" applyAlignment="1">
      <alignment horizontal="right" vertical="center"/>
    </xf>
    <xf numFmtId="176" fontId="10" fillId="31" borderId="16" xfId="0" applyNumberFormat="1" applyFont="1" applyFill="1" applyBorder="1" applyAlignment="1">
      <alignment horizontal="right" vertical="center"/>
    </xf>
    <xf numFmtId="176" fontId="4" fillId="31" borderId="31" xfId="0" applyNumberFormat="1" applyFont="1" applyFill="1" applyBorder="1" applyAlignment="1">
      <alignment horizontal="right" vertical="center"/>
    </xf>
    <xf numFmtId="176" fontId="8" fillId="31" borderId="31" xfId="0" applyNumberFormat="1" applyFont="1" applyFill="1" applyBorder="1" applyAlignment="1">
      <alignment horizontal="right" vertical="center"/>
    </xf>
    <xf numFmtId="0" fontId="8" fillId="31" borderId="0" xfId="0" applyFont="1" applyFill="1" applyAlignment="1">
      <alignment/>
    </xf>
    <xf numFmtId="1" fontId="4" fillId="31" borderId="21" xfId="0" applyNumberFormat="1" applyFont="1" applyFill="1" applyBorder="1" applyAlignment="1">
      <alignment horizontal="center" vertical="center"/>
    </xf>
    <xf numFmtId="176" fontId="8" fillId="31" borderId="16" xfId="0" applyNumberFormat="1" applyFont="1" applyFill="1" applyBorder="1" applyAlignment="1">
      <alignment horizontal="right" vertical="center"/>
    </xf>
    <xf numFmtId="49" fontId="8" fillId="31" borderId="28" xfId="0" applyNumberFormat="1" applyFont="1" applyFill="1" applyBorder="1" applyAlignment="1">
      <alignment horizontal="center" vertical="center" wrapText="1"/>
    </xf>
    <xf numFmtId="49" fontId="47" fillId="31" borderId="22" xfId="0" applyNumberFormat="1" applyFont="1" applyFill="1" applyBorder="1" applyAlignment="1">
      <alignment horizontal="center" vertical="center" wrapText="1"/>
    </xf>
    <xf numFmtId="49" fontId="8" fillId="31" borderId="16" xfId="0" applyNumberFormat="1" applyFont="1" applyFill="1" applyBorder="1" applyAlignment="1">
      <alignment horizontal="center" vertical="center" wrapText="1"/>
    </xf>
    <xf numFmtId="49" fontId="48" fillId="31" borderId="25" xfId="0" applyNumberFormat="1" applyFont="1" applyFill="1" applyBorder="1" applyAlignment="1">
      <alignment horizontal="left" vertical="center" wrapText="1" shrinkToFit="1"/>
    </xf>
    <xf numFmtId="49" fontId="48" fillId="31" borderId="32" xfId="0" applyNumberFormat="1" applyFont="1" applyFill="1" applyBorder="1" applyAlignment="1">
      <alignment horizontal="center" vertical="center" wrapText="1"/>
    </xf>
    <xf numFmtId="49" fontId="48" fillId="31" borderId="24" xfId="0" applyNumberFormat="1" applyFont="1" applyFill="1" applyBorder="1" applyAlignment="1">
      <alignment horizontal="center" vertical="center" wrapText="1"/>
    </xf>
    <xf numFmtId="49" fontId="48" fillId="31" borderId="16" xfId="0" applyNumberFormat="1" applyFont="1" applyFill="1" applyBorder="1" applyAlignment="1">
      <alignment horizontal="left" vertical="center" wrapText="1" shrinkToFit="1"/>
    </xf>
    <xf numFmtId="49" fontId="8" fillId="31" borderId="16" xfId="0" applyNumberFormat="1" applyFont="1" applyFill="1" applyBorder="1" applyAlignment="1">
      <alignment horizontal="left" vertical="center" wrapText="1" shrinkToFit="1"/>
    </xf>
    <xf numFmtId="49" fontId="10" fillId="31" borderId="16" xfId="0" applyNumberFormat="1" applyFont="1" applyFill="1" applyBorder="1" applyAlignment="1">
      <alignment horizontal="left" vertical="center" wrapText="1" shrinkToFit="1"/>
    </xf>
    <xf numFmtId="49" fontId="4" fillId="31" borderId="33" xfId="0" applyNumberFormat="1" applyFont="1" applyFill="1" applyBorder="1" applyAlignment="1">
      <alignment horizontal="center" vertical="center" wrapText="1"/>
    </xf>
    <xf numFmtId="49" fontId="7" fillId="31" borderId="16" xfId="0" applyNumberFormat="1" applyFont="1" applyFill="1" applyBorder="1" applyAlignment="1">
      <alignment horizontal="center" vertical="center" wrapText="1"/>
    </xf>
    <xf numFmtId="49" fontId="4" fillId="31" borderId="32" xfId="0" applyNumberFormat="1" applyFont="1" applyFill="1" applyBorder="1" applyAlignment="1">
      <alignment horizontal="center" vertical="center" wrapText="1"/>
    </xf>
    <xf numFmtId="49" fontId="13" fillId="31" borderId="28" xfId="0" applyNumberFormat="1" applyFont="1" applyFill="1" applyBorder="1" applyAlignment="1">
      <alignment horizontal="center" vertical="center" wrapText="1"/>
    </xf>
    <xf numFmtId="49" fontId="10" fillId="31" borderId="27" xfId="0" applyNumberFormat="1" applyFont="1" applyFill="1" applyBorder="1" applyAlignment="1">
      <alignment horizontal="left" vertical="center" wrapText="1" shrinkToFit="1"/>
    </xf>
    <xf numFmtId="1" fontId="4" fillId="31" borderId="24" xfId="0" applyNumberFormat="1" applyFont="1" applyFill="1" applyBorder="1" applyAlignment="1">
      <alignment horizontal="center" vertical="center"/>
    </xf>
    <xf numFmtId="1" fontId="10" fillId="31" borderId="16" xfId="0" applyNumberFormat="1" applyFont="1" applyFill="1" applyBorder="1" applyAlignment="1">
      <alignment horizontal="center" vertical="center"/>
    </xf>
    <xf numFmtId="49" fontId="4" fillId="31" borderId="34" xfId="0" applyNumberFormat="1" applyFont="1" applyFill="1" applyBorder="1" applyAlignment="1">
      <alignment horizontal="center" vertical="center" wrapText="1"/>
    </xf>
    <xf numFmtId="0" fontId="4" fillId="31" borderId="16" xfId="0" applyNumberFormat="1" applyFont="1" applyFill="1" applyBorder="1" applyAlignment="1">
      <alignment vertical="center" wrapText="1" shrinkToFit="1"/>
    </xf>
    <xf numFmtId="49" fontId="4" fillId="31" borderId="35" xfId="0" applyNumberFormat="1" applyFont="1" applyFill="1" applyBorder="1" applyAlignment="1">
      <alignment horizontal="center" vertical="center" wrapText="1"/>
    </xf>
    <xf numFmtId="49" fontId="4" fillId="31" borderId="36" xfId="0" applyNumberFormat="1" applyFont="1" applyFill="1" applyBorder="1" applyAlignment="1">
      <alignment horizontal="center" vertical="center" wrapText="1"/>
    </xf>
    <xf numFmtId="0" fontId="4" fillId="31" borderId="27" xfId="0" applyNumberFormat="1" applyFont="1" applyFill="1" applyBorder="1" applyAlignment="1">
      <alignment horizontal="left" vertical="center" wrapText="1" shrinkToFit="1"/>
    </xf>
    <xf numFmtId="1" fontId="7" fillId="31" borderId="16" xfId="0" applyNumberFormat="1" applyFont="1" applyFill="1" applyBorder="1" applyAlignment="1">
      <alignment horizontal="center" vertical="center"/>
    </xf>
    <xf numFmtId="49" fontId="13" fillId="31" borderId="16" xfId="0" applyNumberFormat="1" applyFont="1" applyFill="1" applyBorder="1" applyAlignment="1">
      <alignment horizontal="center" vertical="center" wrapText="1"/>
    </xf>
    <xf numFmtId="1" fontId="10" fillId="31" borderId="21" xfId="0" applyNumberFormat="1" applyFont="1" applyFill="1" applyBorder="1" applyAlignment="1">
      <alignment horizontal="center" vertical="center"/>
    </xf>
    <xf numFmtId="176" fontId="4" fillId="31" borderId="18" xfId="0" applyNumberFormat="1" applyFont="1" applyFill="1" applyBorder="1" applyAlignment="1">
      <alignment vertical="center"/>
    </xf>
    <xf numFmtId="176" fontId="4" fillId="31" borderId="28" xfId="0" applyNumberFormat="1" applyFont="1" applyFill="1" applyBorder="1" applyAlignment="1">
      <alignment vertical="center"/>
    </xf>
    <xf numFmtId="176" fontId="48" fillId="31" borderId="16" xfId="0" applyNumberFormat="1" applyFont="1" applyFill="1" applyBorder="1" applyAlignment="1">
      <alignment horizontal="right" vertical="center"/>
    </xf>
    <xf numFmtId="176" fontId="48" fillId="31" borderId="24" xfId="0" applyNumberFormat="1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left" vertical="center" wrapText="1" shrinkToFit="1"/>
    </xf>
    <xf numFmtId="2" fontId="4" fillId="31" borderId="27" xfId="0" applyNumberFormat="1" applyFont="1" applyFill="1" applyBorder="1" applyAlignment="1">
      <alignment horizontal="left" vertical="center" wrapText="1" shrinkToFit="1"/>
    </xf>
    <xf numFmtId="49" fontId="13" fillId="31" borderId="27" xfId="0" applyNumberFormat="1" applyFont="1" applyFill="1" applyBorder="1" applyAlignment="1">
      <alignment horizontal="left" vertical="center" wrapText="1" shrinkToFit="1"/>
    </xf>
    <xf numFmtId="49" fontId="13" fillId="31" borderId="22" xfId="0" applyNumberFormat="1" applyFont="1" applyFill="1" applyBorder="1" applyAlignment="1">
      <alignment horizontal="center" vertical="center" wrapText="1"/>
    </xf>
    <xf numFmtId="1" fontId="4" fillId="31" borderId="36" xfId="0" applyNumberFormat="1" applyFont="1" applyFill="1" applyBorder="1" applyAlignment="1">
      <alignment horizontal="center" vertical="center"/>
    </xf>
    <xf numFmtId="49" fontId="4" fillId="31" borderId="24" xfId="0" applyNumberFormat="1" applyFont="1" applyFill="1" applyBorder="1" applyAlignment="1">
      <alignment horizontal="left" vertical="center" wrapText="1" shrinkToFit="1"/>
    </xf>
    <xf numFmtId="49" fontId="4" fillId="31" borderId="37" xfId="0" applyNumberFormat="1" applyFont="1" applyFill="1" applyBorder="1" applyAlignment="1">
      <alignment horizontal="left" vertical="center" wrapText="1" shrinkToFit="1"/>
    </xf>
    <xf numFmtId="49" fontId="13" fillId="31" borderId="24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left" vertical="center" wrapText="1" shrinkToFit="1"/>
    </xf>
    <xf numFmtId="49" fontId="10" fillId="31" borderId="21" xfId="0" applyNumberFormat="1" applyFont="1" applyFill="1" applyBorder="1" applyAlignment="1">
      <alignment horizontal="center" vertical="center" wrapText="1"/>
    </xf>
    <xf numFmtId="176" fontId="4" fillId="31" borderId="38" xfId="0" applyNumberFormat="1" applyFont="1" applyFill="1" applyBorder="1" applyAlignment="1">
      <alignment horizontal="right" vertical="center"/>
    </xf>
    <xf numFmtId="176" fontId="4" fillId="31" borderId="32" xfId="0" applyNumberFormat="1" applyFont="1" applyFill="1" applyBorder="1" applyAlignment="1">
      <alignment horizontal="right" vertical="center"/>
    </xf>
    <xf numFmtId="176" fontId="4" fillId="31" borderId="24" xfId="0" applyNumberFormat="1" applyFont="1" applyFill="1" applyBorder="1" applyAlignment="1">
      <alignment horizontal="right" vertical="center"/>
    </xf>
    <xf numFmtId="176" fontId="4" fillId="31" borderId="24" xfId="0" applyNumberFormat="1" applyFont="1" applyFill="1" applyBorder="1" applyAlignment="1">
      <alignment vertical="center"/>
    </xf>
    <xf numFmtId="176" fontId="4" fillId="31" borderId="16" xfId="0" applyNumberFormat="1" applyFont="1" applyFill="1" applyBorder="1" applyAlignment="1">
      <alignment/>
    </xf>
    <xf numFmtId="176" fontId="10" fillId="31" borderId="31" xfId="0" applyNumberFormat="1" applyFont="1" applyFill="1" applyBorder="1" applyAlignment="1">
      <alignment horizontal="right" vertical="center"/>
    </xf>
    <xf numFmtId="176" fontId="13" fillId="31" borderId="18" xfId="0" applyNumberFormat="1" applyFont="1" applyFill="1" applyBorder="1" applyAlignment="1">
      <alignment horizontal="right" vertical="center"/>
    </xf>
    <xf numFmtId="176" fontId="10" fillId="31" borderId="28" xfId="0" applyNumberFormat="1" applyFont="1" applyFill="1" applyBorder="1" applyAlignment="1">
      <alignment horizontal="right" vertical="center"/>
    </xf>
    <xf numFmtId="176" fontId="4" fillId="31" borderId="16" xfId="0" applyNumberFormat="1" applyFont="1" applyFill="1" applyBorder="1" applyAlignment="1">
      <alignment horizontal="center" vertical="center"/>
    </xf>
    <xf numFmtId="176" fontId="4" fillId="31" borderId="24" xfId="0" applyNumberFormat="1" applyFont="1" applyFill="1" applyBorder="1" applyAlignment="1">
      <alignment/>
    </xf>
    <xf numFmtId="176" fontId="13" fillId="31" borderId="38" xfId="0" applyNumberFormat="1" applyFont="1" applyFill="1" applyBorder="1" applyAlignment="1">
      <alignment horizontal="right" vertical="center"/>
    </xf>
    <xf numFmtId="176" fontId="13" fillId="31" borderId="16" xfId="0" applyNumberFormat="1" applyFont="1" applyFill="1" applyBorder="1" applyAlignment="1">
      <alignment horizontal="right" vertical="center"/>
    </xf>
    <xf numFmtId="176" fontId="13" fillId="31" borderId="39" xfId="0" applyNumberFormat="1" applyFont="1" applyFill="1" applyBorder="1" applyAlignment="1">
      <alignment horizontal="right" vertical="center"/>
    </xf>
    <xf numFmtId="176" fontId="4" fillId="31" borderId="21" xfId="0" applyNumberFormat="1" applyFont="1" applyFill="1" applyBorder="1" applyAlignment="1">
      <alignment horizontal="right" vertical="center"/>
    </xf>
    <xf numFmtId="1" fontId="8" fillId="31" borderId="21" xfId="0" applyNumberFormat="1" applyFont="1" applyFill="1" applyBorder="1" applyAlignment="1">
      <alignment horizontal="center" vertical="center"/>
    </xf>
    <xf numFmtId="1" fontId="7" fillId="31" borderId="24" xfId="0" applyNumberFormat="1" applyFont="1" applyFill="1" applyBorder="1" applyAlignment="1">
      <alignment horizontal="center" vertical="center"/>
    </xf>
    <xf numFmtId="176" fontId="13" fillId="31" borderId="24" xfId="0" applyNumberFormat="1" applyFont="1" applyFill="1" applyBorder="1" applyAlignment="1">
      <alignment horizontal="right" vertical="center"/>
    </xf>
    <xf numFmtId="176" fontId="4" fillId="31" borderId="36" xfId="0" applyNumberFormat="1" applyFont="1" applyFill="1" applyBorder="1" applyAlignment="1">
      <alignment horizontal="right" vertical="center"/>
    </xf>
    <xf numFmtId="176" fontId="47" fillId="31" borderId="31" xfId="0" applyNumberFormat="1" applyFont="1" applyFill="1" applyBorder="1" applyAlignment="1">
      <alignment horizontal="right" vertical="center"/>
    </xf>
    <xf numFmtId="176" fontId="48" fillId="31" borderId="18" xfId="0" applyNumberFormat="1" applyFont="1" applyFill="1" applyBorder="1" applyAlignment="1">
      <alignment horizontal="right" vertical="center"/>
    </xf>
    <xf numFmtId="176" fontId="48" fillId="31" borderId="18" xfId="0" applyNumberFormat="1" applyFont="1" applyFill="1" applyBorder="1" applyAlignment="1">
      <alignment horizontal="right"/>
    </xf>
    <xf numFmtId="176" fontId="4" fillId="31" borderId="18" xfId="0" applyNumberFormat="1" applyFont="1" applyFill="1" applyBorder="1" applyAlignment="1">
      <alignment horizontal="right"/>
    </xf>
    <xf numFmtId="176" fontId="4" fillId="31" borderId="28" xfId="0" applyNumberFormat="1" applyFont="1" applyFill="1" applyBorder="1" applyAlignment="1">
      <alignment horizontal="right"/>
    </xf>
    <xf numFmtId="176" fontId="4" fillId="31" borderId="16" xfId="0" applyNumberFormat="1" applyFont="1" applyFill="1" applyBorder="1" applyAlignment="1">
      <alignment/>
    </xf>
    <xf numFmtId="176" fontId="47" fillId="31" borderId="18" xfId="0" applyNumberFormat="1" applyFont="1" applyFill="1" applyBorder="1" applyAlignment="1">
      <alignment horizontal="right" vertical="center"/>
    </xf>
    <xf numFmtId="176" fontId="48" fillId="31" borderId="38" xfId="0" applyNumberFormat="1" applyFont="1" applyFill="1" applyBorder="1" applyAlignment="1">
      <alignment horizontal="right" vertical="center"/>
    </xf>
    <xf numFmtId="176" fontId="4" fillId="31" borderId="40" xfId="0" applyNumberFormat="1" applyFont="1" applyFill="1" applyBorder="1" applyAlignment="1">
      <alignment horizontal="right" vertical="center"/>
    </xf>
    <xf numFmtId="176" fontId="4" fillId="31" borderId="16" xfId="0" applyNumberFormat="1" applyFont="1" applyFill="1" applyBorder="1" applyAlignment="1">
      <alignment horizontal="right"/>
    </xf>
    <xf numFmtId="176" fontId="4" fillId="31" borderId="0" xfId="0" applyNumberFormat="1" applyFont="1" applyFill="1" applyBorder="1" applyAlignment="1">
      <alignment horizontal="right" vertical="center"/>
    </xf>
    <xf numFmtId="176" fontId="8" fillId="31" borderId="39" xfId="0" applyNumberFormat="1" applyFont="1" applyFill="1" applyBorder="1" applyAlignment="1">
      <alignment horizontal="right" vertical="center"/>
    </xf>
    <xf numFmtId="177" fontId="5" fillId="31" borderId="10" xfId="0" applyNumberFormat="1" applyFont="1" applyFill="1" applyBorder="1" applyAlignment="1">
      <alignment/>
    </xf>
    <xf numFmtId="176" fontId="8" fillId="31" borderId="35" xfId="0" applyNumberFormat="1" applyFont="1" applyFill="1" applyBorder="1" applyAlignment="1">
      <alignment horizontal="right" vertical="center"/>
    </xf>
    <xf numFmtId="176" fontId="8" fillId="31" borderId="40" xfId="0" applyNumberFormat="1" applyFont="1" applyFill="1" applyBorder="1" applyAlignment="1">
      <alignment horizontal="right" vertical="center"/>
    </xf>
    <xf numFmtId="176" fontId="8" fillId="31" borderId="0" xfId="0" applyNumberFormat="1" applyFont="1" applyFill="1" applyBorder="1" applyAlignment="1">
      <alignment horizontal="right" vertical="center"/>
    </xf>
    <xf numFmtId="176" fontId="4" fillId="31" borderId="21" xfId="0" applyNumberFormat="1" applyFont="1" applyFill="1" applyBorder="1" applyAlignment="1">
      <alignment horizontal="center" vertical="center"/>
    </xf>
    <xf numFmtId="176" fontId="4" fillId="31" borderId="21" xfId="0" applyNumberFormat="1" applyFont="1" applyFill="1" applyBorder="1" applyAlignment="1">
      <alignment horizontal="right"/>
    </xf>
    <xf numFmtId="176" fontId="4" fillId="31" borderId="24" xfId="0" applyNumberFormat="1" applyFont="1" applyFill="1" applyBorder="1" applyAlignment="1">
      <alignment horizontal="right"/>
    </xf>
    <xf numFmtId="176" fontId="4" fillId="31" borderId="33" xfId="0" applyNumberFormat="1" applyFont="1" applyFill="1" applyBorder="1" applyAlignment="1">
      <alignment horizontal="right"/>
    </xf>
    <xf numFmtId="0" fontId="4" fillId="31" borderId="16" xfId="0" applyFont="1" applyFill="1" applyBorder="1" applyAlignment="1">
      <alignment horizontal="center" vertical="center"/>
    </xf>
    <xf numFmtId="176" fontId="8" fillId="31" borderId="16" xfId="0" applyNumberFormat="1" applyFont="1" applyFill="1" applyBorder="1" applyAlignment="1">
      <alignment horizontal="right"/>
    </xf>
    <xf numFmtId="176" fontId="10" fillId="31" borderId="16" xfId="0" applyNumberFormat="1" applyFont="1" applyFill="1" applyBorder="1" applyAlignment="1">
      <alignment horizontal="right"/>
    </xf>
    <xf numFmtId="177" fontId="4" fillId="31" borderId="0" xfId="0" applyNumberFormat="1" applyFont="1" applyFill="1" applyAlignment="1">
      <alignment/>
    </xf>
    <xf numFmtId="49" fontId="10" fillId="0" borderId="13" xfId="0" applyNumberFormat="1" applyFont="1" applyFill="1" applyBorder="1" applyAlignment="1">
      <alignment horizontal="left" vertical="center" wrapText="1" shrinkToFit="1"/>
    </xf>
    <xf numFmtId="49" fontId="15" fillId="31" borderId="14" xfId="0" applyNumberFormat="1" applyFont="1" applyFill="1" applyBorder="1" applyAlignment="1">
      <alignment horizontal="center" vertical="center" wrapText="1"/>
    </xf>
    <xf numFmtId="0" fontId="4" fillId="30" borderId="41" xfId="0" applyFont="1" applyFill="1" applyBorder="1" applyAlignment="1">
      <alignment vertical="top"/>
    </xf>
    <xf numFmtId="177" fontId="4" fillId="30" borderId="41" xfId="0" applyNumberFormat="1" applyFont="1" applyFill="1" applyBorder="1" applyAlignment="1">
      <alignment vertical="top"/>
    </xf>
    <xf numFmtId="0" fontId="4" fillId="30" borderId="16" xfId="0" applyFont="1" applyFill="1" applyBorder="1" applyAlignment="1">
      <alignment vertical="top" wrapText="1"/>
    </xf>
    <xf numFmtId="0" fontId="4" fillId="30" borderId="33" xfId="0" applyFont="1" applyFill="1" applyBorder="1" applyAlignment="1">
      <alignment vertical="top" wrapText="1"/>
    </xf>
    <xf numFmtId="1" fontId="8" fillId="31" borderId="24" xfId="0" applyNumberFormat="1" applyFont="1" applyFill="1" applyBorder="1" applyAlignment="1">
      <alignment horizontal="center" vertical="center"/>
    </xf>
    <xf numFmtId="0" fontId="14" fillId="31" borderId="21" xfId="0" applyFont="1" applyFill="1" applyBorder="1" applyAlignment="1">
      <alignment vertical="center" wrapText="1"/>
    </xf>
    <xf numFmtId="49" fontId="4" fillId="31" borderId="14" xfId="0" applyNumberFormat="1" applyFont="1" applyFill="1" applyBorder="1" applyAlignment="1">
      <alignment horizontal="right" vertical="center" wrapText="1"/>
    </xf>
    <xf numFmtId="177" fontId="4" fillId="31" borderId="16" xfId="0" applyNumberFormat="1" applyFont="1" applyFill="1" applyBorder="1" applyAlignment="1">
      <alignment/>
    </xf>
    <xf numFmtId="176" fontId="4" fillId="31" borderId="42" xfId="0" applyNumberFormat="1" applyFont="1" applyFill="1" applyBorder="1" applyAlignment="1">
      <alignment horizontal="right"/>
    </xf>
    <xf numFmtId="176" fontId="4" fillId="31" borderId="43" xfId="0" applyNumberFormat="1" applyFont="1" applyFill="1" applyBorder="1" applyAlignment="1">
      <alignment horizontal="right" vertical="center"/>
    </xf>
    <xf numFmtId="2" fontId="4" fillId="0" borderId="20" xfId="0" applyNumberFormat="1" applyFont="1" applyFill="1" applyBorder="1" applyAlignment="1">
      <alignment horizontal="left" vertical="center" wrapText="1"/>
    </xf>
    <xf numFmtId="2" fontId="4" fillId="31" borderId="21" xfId="0" applyNumberFormat="1" applyFont="1" applyFill="1" applyBorder="1" applyAlignment="1">
      <alignment horizontal="left" vertical="center" wrapText="1"/>
    </xf>
    <xf numFmtId="176" fontId="4" fillId="31" borderId="39" xfId="0" applyNumberFormat="1" applyFont="1" applyFill="1" applyBorder="1" applyAlignment="1">
      <alignment horizontal="right" vertical="center"/>
    </xf>
    <xf numFmtId="2" fontId="48" fillId="31" borderId="16" xfId="0" applyNumberFormat="1" applyFont="1" applyFill="1" applyBorder="1" applyAlignment="1">
      <alignment horizontal="left" vertical="center" wrapText="1" shrinkToFit="1"/>
    </xf>
    <xf numFmtId="176" fontId="4" fillId="31" borderId="34" xfId="0" applyNumberFormat="1" applyFont="1" applyFill="1" applyBorder="1" applyAlignment="1">
      <alignment horizontal="right" vertical="center"/>
    </xf>
    <xf numFmtId="176" fontId="4" fillId="31" borderId="21" xfId="0" applyNumberFormat="1" applyFont="1" applyFill="1" applyBorder="1" applyAlignment="1">
      <alignment/>
    </xf>
    <xf numFmtId="49" fontId="4" fillId="31" borderId="44" xfId="0" applyNumberFormat="1" applyFont="1" applyFill="1" applyBorder="1" applyAlignment="1">
      <alignment horizontal="center" vertical="center" wrapText="1"/>
    </xf>
    <xf numFmtId="176" fontId="7" fillId="31" borderId="18" xfId="0" applyNumberFormat="1" applyFont="1" applyFill="1" applyBorder="1" applyAlignment="1">
      <alignment horizontal="right" vertical="center"/>
    </xf>
    <xf numFmtId="176" fontId="7" fillId="31" borderId="28" xfId="0" applyNumberFormat="1" applyFont="1" applyFill="1" applyBorder="1" applyAlignment="1">
      <alignment horizontal="right" vertical="center"/>
    </xf>
    <xf numFmtId="49" fontId="6" fillId="31" borderId="27" xfId="0" applyNumberFormat="1" applyFont="1" applyFill="1" applyBorder="1" applyAlignment="1">
      <alignment horizontal="left" vertical="center" wrapText="1" shrinkToFit="1"/>
    </xf>
    <xf numFmtId="0" fontId="10" fillId="31" borderId="21" xfId="0" applyFont="1" applyFill="1" applyBorder="1" applyAlignment="1">
      <alignment/>
    </xf>
    <xf numFmtId="176" fontId="8" fillId="31" borderId="21" xfId="0" applyNumberFormat="1" applyFont="1" applyFill="1" applyBorder="1" applyAlignment="1">
      <alignment horizontal="right"/>
    </xf>
    <xf numFmtId="177" fontId="4" fillId="31" borderId="1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12" fillId="30" borderId="42" xfId="0" applyFont="1" applyFill="1" applyBorder="1" applyAlignment="1">
      <alignment horizontal="center" vertical="center" wrapText="1"/>
    </xf>
    <xf numFmtId="0" fontId="12" fillId="30" borderId="45" xfId="0" applyFont="1" applyFill="1" applyBorder="1" applyAlignment="1">
      <alignment horizontal="center" vertical="center" wrapText="1"/>
    </xf>
    <xf numFmtId="0" fontId="12" fillId="30" borderId="4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top" wrapText="1"/>
    </xf>
    <xf numFmtId="0" fontId="4" fillId="30" borderId="33" xfId="0" applyFont="1" applyFill="1" applyBorder="1" applyAlignment="1">
      <alignment vertical="top"/>
    </xf>
    <xf numFmtId="0" fontId="4" fillId="30" borderId="41" xfId="0" applyFont="1" applyFill="1" applyBorder="1" applyAlignment="1">
      <alignment vertical="top"/>
    </xf>
    <xf numFmtId="0" fontId="4" fillId="0" borderId="2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wrapText="1"/>
    </xf>
    <xf numFmtId="0" fontId="4" fillId="31" borderId="24" xfId="0" applyFont="1" applyFill="1" applyBorder="1" applyAlignment="1">
      <alignment vertical="top" wrapText="1"/>
    </xf>
    <xf numFmtId="0" fontId="4" fillId="31" borderId="21" xfId="0" applyFont="1" applyFill="1" applyBorder="1" applyAlignment="1">
      <alignment vertical="top" wrapText="1"/>
    </xf>
    <xf numFmtId="0" fontId="4" fillId="30" borderId="24" xfId="0" applyFont="1" applyFill="1" applyBorder="1" applyAlignment="1">
      <alignment horizontal="center" vertical="top" wrapText="1"/>
    </xf>
    <xf numFmtId="0" fontId="4" fillId="30" borderId="2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5"/>
  <sheetViews>
    <sheetView tabSelected="1" zoomScalePageLayoutView="0" workbookViewId="0" topLeftCell="A130">
      <selection activeCell="N42" sqref="N42"/>
    </sheetView>
  </sheetViews>
  <sheetFormatPr defaultColWidth="9.125" defaultRowHeight="12.75"/>
  <cols>
    <col min="1" max="1" width="34.625" style="6" customWidth="1"/>
    <col min="2" max="2" width="6.375" style="7" customWidth="1"/>
    <col min="3" max="3" width="10.125" style="7" customWidth="1"/>
    <col min="4" max="4" width="4.00390625" style="7" customWidth="1"/>
    <col min="5" max="5" width="10.50390625" style="8" customWidth="1"/>
    <col min="6" max="6" width="6.125" style="9" hidden="1" customWidth="1"/>
    <col min="7" max="7" width="12.00390625" style="7" hidden="1" customWidth="1"/>
    <col min="8" max="8" width="6.00390625" style="9" hidden="1" customWidth="1"/>
    <col min="9" max="9" width="12.00390625" style="7" hidden="1" customWidth="1"/>
    <col min="10" max="10" width="9.375" style="7" hidden="1" customWidth="1"/>
    <col min="11" max="11" width="8.50390625" style="7" customWidth="1"/>
    <col min="12" max="12" width="9.50390625" style="7" customWidth="1"/>
    <col min="13" max="13" width="10.375" style="7" hidden="1" customWidth="1"/>
    <col min="14" max="14" width="11.375" style="7" customWidth="1"/>
    <col min="15" max="15" width="7.375" style="7" customWidth="1"/>
    <col min="16" max="16384" width="9.125" style="7" customWidth="1"/>
  </cols>
  <sheetData>
    <row r="1" spans="3:15" ht="61.5" customHeight="1">
      <c r="C1" s="198" t="s">
        <v>330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2:12" s="4" customFormat="1" ht="8.25" customHeight="1"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2:8" s="4" customFormat="1" ht="9" customHeight="1" hidden="1">
      <c r="B3" s="3"/>
      <c r="C3" s="3"/>
      <c r="E3" s="1"/>
      <c r="F3" s="5"/>
      <c r="H3" s="5"/>
    </row>
    <row r="4" spans="1:15" s="2" customFormat="1" ht="75.75" customHeight="1">
      <c r="A4" s="199" t="s">
        <v>329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</row>
    <row r="5" spans="1:9" ht="21" customHeight="1" hidden="1">
      <c r="A5" s="10"/>
      <c r="B5" s="14"/>
      <c r="C5" s="11"/>
      <c r="D5" s="11"/>
      <c r="E5" s="15"/>
      <c r="I5" s="16" t="s">
        <v>34</v>
      </c>
    </row>
    <row r="6" spans="1:15" ht="27" customHeight="1">
      <c r="A6" s="213" t="s">
        <v>35</v>
      </c>
      <c r="B6" s="206" t="s">
        <v>36</v>
      </c>
      <c r="C6" s="200" t="s">
        <v>6</v>
      </c>
      <c r="D6" s="201" t="s">
        <v>7</v>
      </c>
      <c r="E6" s="203" t="s">
        <v>332</v>
      </c>
      <c r="F6" s="175" t="s">
        <v>31</v>
      </c>
      <c r="G6" s="204" t="s">
        <v>31</v>
      </c>
      <c r="H6" s="205"/>
      <c r="I6" s="205"/>
      <c r="J6" s="209" t="s">
        <v>313</v>
      </c>
      <c r="K6" s="209" t="s">
        <v>333</v>
      </c>
      <c r="L6" s="209" t="s">
        <v>334</v>
      </c>
      <c r="M6" s="209" t="s">
        <v>202</v>
      </c>
      <c r="N6" s="211" t="s">
        <v>319</v>
      </c>
      <c r="O6" s="209" t="s">
        <v>203</v>
      </c>
    </row>
    <row r="7" spans="1:15" ht="48.75" customHeight="1">
      <c r="A7" s="213"/>
      <c r="B7" s="207"/>
      <c r="C7" s="200"/>
      <c r="D7" s="202"/>
      <c r="E7" s="203"/>
      <c r="F7" s="176" t="s">
        <v>8</v>
      </c>
      <c r="G7" s="177" t="s">
        <v>33</v>
      </c>
      <c r="H7" s="176" t="s">
        <v>8</v>
      </c>
      <c r="I7" s="178" t="s">
        <v>46</v>
      </c>
      <c r="J7" s="210"/>
      <c r="K7" s="210"/>
      <c r="L7" s="210"/>
      <c r="M7" s="210"/>
      <c r="N7" s="212"/>
      <c r="O7" s="210"/>
    </row>
    <row r="8" spans="1:16" s="12" customFormat="1" ht="21" customHeight="1">
      <c r="A8" s="17" t="s">
        <v>9</v>
      </c>
      <c r="B8" s="18"/>
      <c r="C8" s="18"/>
      <c r="D8" s="18"/>
      <c r="E8" s="68">
        <f aca="true" t="shared" si="0" ref="E8:L8">E9+E329</f>
        <v>41023.6</v>
      </c>
      <c r="F8" s="68">
        <f t="shared" si="0"/>
        <v>15201.3</v>
      </c>
      <c r="G8" s="68">
        <f t="shared" si="0"/>
        <v>15221.999999999998</v>
      </c>
      <c r="H8" s="68">
        <f t="shared" si="0"/>
        <v>15201.3</v>
      </c>
      <c r="I8" s="68">
        <f t="shared" si="0"/>
        <v>15500.599999999999</v>
      </c>
      <c r="J8" s="68">
        <f t="shared" si="0"/>
        <v>48862.50000000001</v>
      </c>
      <c r="K8" s="68">
        <f t="shared" si="0"/>
        <v>8599.3</v>
      </c>
      <c r="L8" s="68">
        <f t="shared" si="0"/>
        <v>6692.099999999999</v>
      </c>
      <c r="M8" s="78">
        <f>L8/J8*100</f>
        <v>13.695778971603985</v>
      </c>
      <c r="N8" s="78">
        <f>L8/K8*100</f>
        <v>77.821450583187</v>
      </c>
      <c r="O8" s="78">
        <f>L8/E8*100</f>
        <v>16.312805312064274</v>
      </c>
      <c r="P8" s="79"/>
    </row>
    <row r="9" spans="1:16" ht="36" customHeight="1">
      <c r="A9" s="23" t="s">
        <v>47</v>
      </c>
      <c r="B9" s="20" t="s">
        <v>25</v>
      </c>
      <c r="C9" s="20" t="s">
        <v>25</v>
      </c>
      <c r="D9" s="20" t="s">
        <v>25</v>
      </c>
      <c r="E9" s="34">
        <f aca="true" t="shared" si="1" ref="E9:L9">E10+E43+E94+E234+E249+E281+E297</f>
        <v>41023.6</v>
      </c>
      <c r="F9" s="34">
        <f t="shared" si="1"/>
        <v>15201.3</v>
      </c>
      <c r="G9" s="34">
        <f t="shared" si="1"/>
        <v>15221.999999999998</v>
      </c>
      <c r="H9" s="34">
        <f t="shared" si="1"/>
        <v>15201.3</v>
      </c>
      <c r="I9" s="34">
        <f t="shared" si="1"/>
        <v>15500.599999999999</v>
      </c>
      <c r="J9" s="34">
        <f t="shared" si="1"/>
        <v>48543.700000000004</v>
      </c>
      <c r="K9" s="34">
        <f t="shared" si="1"/>
        <v>8599.3</v>
      </c>
      <c r="L9" s="34">
        <f t="shared" si="1"/>
        <v>6692.099999999999</v>
      </c>
      <c r="M9" s="78">
        <f aca="true" t="shared" si="2" ref="M9:M101">L9/J9*100</f>
        <v>13.785722967140945</v>
      </c>
      <c r="N9" s="78">
        <f aca="true" t="shared" si="3" ref="N9:N74">L9/K9*100</f>
        <v>77.821450583187</v>
      </c>
      <c r="O9" s="78">
        <f aca="true" t="shared" si="4" ref="O9:O101">L9/E9*100</f>
        <v>16.312805312064274</v>
      </c>
      <c r="P9" s="80"/>
    </row>
    <row r="10" spans="1:16" ht="13.5">
      <c r="A10" s="19" t="s">
        <v>37</v>
      </c>
      <c r="B10" s="33" t="s">
        <v>38</v>
      </c>
      <c r="C10" s="33"/>
      <c r="D10" s="33" t="s">
        <v>25</v>
      </c>
      <c r="E10" s="34">
        <f>E11+E27+E22</f>
        <v>9840.2</v>
      </c>
      <c r="F10" s="34">
        <f aca="true" t="shared" si="5" ref="F10:L10">F11+F27+F22</f>
        <v>6190.4</v>
      </c>
      <c r="G10" s="34">
        <f t="shared" si="5"/>
        <v>6190.4</v>
      </c>
      <c r="H10" s="34">
        <f t="shared" si="5"/>
        <v>6190.4</v>
      </c>
      <c r="I10" s="34">
        <f t="shared" si="5"/>
        <v>6208.4</v>
      </c>
      <c r="J10" s="34">
        <f t="shared" si="5"/>
        <v>7033.1</v>
      </c>
      <c r="K10" s="34">
        <f t="shared" si="5"/>
        <v>2695.2999999999997</v>
      </c>
      <c r="L10" s="34">
        <f t="shared" si="5"/>
        <v>2426.4</v>
      </c>
      <c r="M10" s="78">
        <f t="shared" si="2"/>
        <v>34.499722739616956</v>
      </c>
      <c r="N10" s="78">
        <f t="shared" si="3"/>
        <v>90.02337402144475</v>
      </c>
      <c r="O10" s="78">
        <f t="shared" si="4"/>
        <v>24.658035405784435</v>
      </c>
      <c r="P10" s="80"/>
    </row>
    <row r="11" spans="1:16" ht="66.75" customHeight="1">
      <c r="A11" s="29" t="s">
        <v>42</v>
      </c>
      <c r="B11" s="22" t="s">
        <v>43</v>
      </c>
      <c r="C11" s="22" t="s">
        <v>25</v>
      </c>
      <c r="D11" s="22" t="s">
        <v>25</v>
      </c>
      <c r="E11" s="81">
        <f>E12</f>
        <v>7995.000000000001</v>
      </c>
      <c r="F11" s="81">
        <f aca="true" t="shared" si="6" ref="F11:K11">F12</f>
        <v>6130.4</v>
      </c>
      <c r="G11" s="81">
        <f t="shared" si="6"/>
        <v>6130.4</v>
      </c>
      <c r="H11" s="81">
        <f t="shared" si="6"/>
        <v>6130.4</v>
      </c>
      <c r="I11" s="81">
        <f t="shared" si="6"/>
        <v>6148.4</v>
      </c>
      <c r="J11" s="81">
        <f t="shared" si="6"/>
        <v>5758.1</v>
      </c>
      <c r="K11" s="81">
        <f t="shared" si="6"/>
        <v>2219.2999999999997</v>
      </c>
      <c r="L11" s="81">
        <f aca="true" t="shared" si="7" ref="F11:L12">L12</f>
        <v>2013.9</v>
      </c>
      <c r="M11" s="78">
        <f t="shared" si="2"/>
        <v>34.9750785849499</v>
      </c>
      <c r="N11" s="78">
        <f t="shared" si="3"/>
        <v>90.74482945072772</v>
      </c>
      <c r="O11" s="78">
        <f t="shared" si="4"/>
        <v>25.18949343339587</v>
      </c>
      <c r="P11" s="80"/>
    </row>
    <row r="12" spans="1:16" ht="43.5" customHeight="1">
      <c r="A12" s="24" t="s">
        <v>131</v>
      </c>
      <c r="B12" s="26" t="s">
        <v>43</v>
      </c>
      <c r="C12" s="26" t="s">
        <v>78</v>
      </c>
      <c r="D12" s="26"/>
      <c r="E12" s="82">
        <f>E13</f>
        <v>7995.000000000001</v>
      </c>
      <c r="F12" s="82">
        <f t="shared" si="7"/>
        <v>6130.4</v>
      </c>
      <c r="G12" s="82">
        <f t="shared" si="7"/>
        <v>6130.4</v>
      </c>
      <c r="H12" s="82">
        <f t="shared" si="7"/>
        <v>6130.4</v>
      </c>
      <c r="I12" s="82">
        <f t="shared" si="7"/>
        <v>6148.4</v>
      </c>
      <c r="J12" s="82">
        <f t="shared" si="7"/>
        <v>5758.1</v>
      </c>
      <c r="K12" s="82">
        <f t="shared" si="7"/>
        <v>2219.2999999999997</v>
      </c>
      <c r="L12" s="82">
        <f t="shared" si="7"/>
        <v>2013.9</v>
      </c>
      <c r="M12" s="83">
        <f t="shared" si="2"/>
        <v>34.9750785849499</v>
      </c>
      <c r="N12" s="78">
        <f t="shared" si="3"/>
        <v>90.74482945072772</v>
      </c>
      <c r="O12" s="83">
        <f t="shared" si="4"/>
        <v>25.18949343339587</v>
      </c>
      <c r="P12" s="80"/>
    </row>
    <row r="13" spans="1:16" ht="27" customHeight="1">
      <c r="A13" s="24" t="s">
        <v>130</v>
      </c>
      <c r="B13" s="26" t="s">
        <v>43</v>
      </c>
      <c r="C13" s="26" t="s">
        <v>79</v>
      </c>
      <c r="D13" s="26"/>
      <c r="E13" s="82">
        <f>E14+E16+E20+E18</f>
        <v>7995.000000000001</v>
      </c>
      <c r="F13" s="82">
        <f aca="true" t="shared" si="8" ref="F13:L13">F14+F16+F20+F18</f>
        <v>6130.4</v>
      </c>
      <c r="G13" s="82">
        <f t="shared" si="8"/>
        <v>6130.4</v>
      </c>
      <c r="H13" s="82">
        <f t="shared" si="8"/>
        <v>6130.4</v>
      </c>
      <c r="I13" s="82">
        <f t="shared" si="8"/>
        <v>6148.4</v>
      </c>
      <c r="J13" s="82">
        <f t="shared" si="8"/>
        <v>5758.1</v>
      </c>
      <c r="K13" s="82">
        <f t="shared" si="8"/>
        <v>2219.2999999999997</v>
      </c>
      <c r="L13" s="82">
        <f t="shared" si="8"/>
        <v>2013.9</v>
      </c>
      <c r="M13" s="83">
        <f t="shared" si="2"/>
        <v>34.9750785849499</v>
      </c>
      <c r="N13" s="78">
        <f t="shared" si="3"/>
        <v>90.74482945072772</v>
      </c>
      <c r="O13" s="83">
        <f t="shared" si="4"/>
        <v>25.18949343339587</v>
      </c>
      <c r="P13" s="80"/>
    </row>
    <row r="14" spans="1:16" ht="81" customHeight="1">
      <c r="A14" s="24" t="s">
        <v>80</v>
      </c>
      <c r="B14" s="26" t="s">
        <v>43</v>
      </c>
      <c r="C14" s="26" t="s">
        <v>182</v>
      </c>
      <c r="D14" s="26" t="s">
        <v>81</v>
      </c>
      <c r="E14" s="82">
        <f>E15</f>
        <v>6584.6</v>
      </c>
      <c r="F14" s="82">
        <f aca="true" t="shared" si="9" ref="F14:L14">F15</f>
        <v>5950.4</v>
      </c>
      <c r="G14" s="82">
        <f t="shared" si="9"/>
        <v>5950.4</v>
      </c>
      <c r="H14" s="82">
        <f t="shared" si="9"/>
        <v>5950.4</v>
      </c>
      <c r="I14" s="82">
        <f t="shared" si="9"/>
        <v>5950.4</v>
      </c>
      <c r="J14" s="82">
        <f t="shared" si="9"/>
        <v>4846</v>
      </c>
      <c r="K14" s="82">
        <f t="shared" si="9"/>
        <v>1711.7</v>
      </c>
      <c r="L14" s="82">
        <f t="shared" si="9"/>
        <v>1702.6</v>
      </c>
      <c r="M14" s="83">
        <f t="shared" si="2"/>
        <v>35.13413124226166</v>
      </c>
      <c r="N14" s="78">
        <f t="shared" si="3"/>
        <v>99.46836478354851</v>
      </c>
      <c r="O14" s="83">
        <f t="shared" si="4"/>
        <v>25.857303404914493</v>
      </c>
      <c r="P14" s="80"/>
    </row>
    <row r="15" spans="1:16" ht="39">
      <c r="A15" s="24" t="s">
        <v>335</v>
      </c>
      <c r="B15" s="26" t="s">
        <v>43</v>
      </c>
      <c r="C15" s="26" t="s">
        <v>182</v>
      </c>
      <c r="D15" s="26" t="s">
        <v>83</v>
      </c>
      <c r="E15" s="82">
        <v>6584.6</v>
      </c>
      <c r="F15" s="82">
        <v>5950.4</v>
      </c>
      <c r="G15" s="82">
        <v>5950.4</v>
      </c>
      <c r="H15" s="82">
        <v>5950.4</v>
      </c>
      <c r="I15" s="84">
        <v>5950.4</v>
      </c>
      <c r="J15" s="85">
        <v>4846</v>
      </c>
      <c r="K15" s="85">
        <v>1711.7</v>
      </c>
      <c r="L15" s="85">
        <v>1702.6</v>
      </c>
      <c r="M15" s="83">
        <f t="shared" si="2"/>
        <v>35.13413124226166</v>
      </c>
      <c r="N15" s="78">
        <f t="shared" si="3"/>
        <v>99.46836478354851</v>
      </c>
      <c r="O15" s="83">
        <f t="shared" si="4"/>
        <v>25.857303404914493</v>
      </c>
      <c r="P15" s="80"/>
    </row>
    <row r="16" spans="1:16" ht="26.25">
      <c r="A16" s="50" t="s">
        <v>336</v>
      </c>
      <c r="B16" s="30" t="s">
        <v>43</v>
      </c>
      <c r="C16" s="30" t="s">
        <v>182</v>
      </c>
      <c r="D16" s="30" t="s">
        <v>84</v>
      </c>
      <c r="E16" s="131">
        <f>E17</f>
        <v>1270.3</v>
      </c>
      <c r="F16" s="131">
        <f aca="true" t="shared" si="10" ref="F16:L16">F17</f>
        <v>180</v>
      </c>
      <c r="G16" s="131">
        <f t="shared" si="10"/>
        <v>180</v>
      </c>
      <c r="H16" s="131">
        <f t="shared" si="10"/>
        <v>180</v>
      </c>
      <c r="I16" s="131">
        <f t="shared" si="10"/>
        <v>198</v>
      </c>
      <c r="J16" s="131">
        <f t="shared" si="10"/>
        <v>911.3</v>
      </c>
      <c r="K16" s="131">
        <f t="shared" si="10"/>
        <v>437.8</v>
      </c>
      <c r="L16" s="131">
        <f t="shared" si="10"/>
        <v>268.9</v>
      </c>
      <c r="M16" s="107">
        <f t="shared" si="2"/>
        <v>29.507297267639636</v>
      </c>
      <c r="N16" s="179">
        <f t="shared" si="3"/>
        <v>61.42074006395614</v>
      </c>
      <c r="O16" s="107">
        <f t="shared" si="4"/>
        <v>21.168227977643074</v>
      </c>
      <c r="P16" s="80"/>
    </row>
    <row r="17" spans="1:16" ht="41.25" customHeight="1">
      <c r="A17" s="69" t="s">
        <v>87</v>
      </c>
      <c r="B17" s="31" t="s">
        <v>43</v>
      </c>
      <c r="C17" s="31" t="s">
        <v>182</v>
      </c>
      <c r="D17" s="31" t="s">
        <v>85</v>
      </c>
      <c r="E17" s="86">
        <v>1270.3</v>
      </c>
      <c r="F17" s="86">
        <v>180</v>
      </c>
      <c r="G17" s="86">
        <v>180</v>
      </c>
      <c r="H17" s="86">
        <v>180</v>
      </c>
      <c r="I17" s="86">
        <v>198</v>
      </c>
      <c r="J17" s="86">
        <v>911.3</v>
      </c>
      <c r="K17" s="86">
        <v>437.8</v>
      </c>
      <c r="L17" s="85">
        <v>268.9</v>
      </c>
      <c r="M17" s="83">
        <f t="shared" si="2"/>
        <v>29.507297267639636</v>
      </c>
      <c r="N17" s="78">
        <f t="shared" si="3"/>
        <v>61.42074006395614</v>
      </c>
      <c r="O17" s="83">
        <f t="shared" si="4"/>
        <v>21.168227977643074</v>
      </c>
      <c r="P17" s="80"/>
    </row>
    <row r="18" spans="1:16" ht="41.25" customHeight="1">
      <c r="A18" s="65" t="s">
        <v>184</v>
      </c>
      <c r="B18" s="31" t="s">
        <v>43</v>
      </c>
      <c r="C18" s="31" t="s">
        <v>182</v>
      </c>
      <c r="D18" s="31" t="s">
        <v>188</v>
      </c>
      <c r="E18" s="86">
        <f>E19</f>
        <v>138</v>
      </c>
      <c r="F18" s="86">
        <f aca="true" t="shared" si="11" ref="F18:L18">F19</f>
        <v>0</v>
      </c>
      <c r="G18" s="86">
        <f t="shared" si="11"/>
        <v>0</v>
      </c>
      <c r="H18" s="86">
        <f t="shared" si="11"/>
        <v>0</v>
      </c>
      <c r="I18" s="86">
        <f t="shared" si="11"/>
        <v>0</v>
      </c>
      <c r="J18" s="86">
        <f t="shared" si="11"/>
        <v>0</v>
      </c>
      <c r="K18" s="86">
        <f t="shared" si="11"/>
        <v>69.1</v>
      </c>
      <c r="L18" s="86">
        <f t="shared" si="11"/>
        <v>41.7</v>
      </c>
      <c r="M18" s="83"/>
      <c r="N18" s="78">
        <f t="shared" si="3"/>
        <v>60.34732272069465</v>
      </c>
      <c r="O18" s="83">
        <f t="shared" si="4"/>
        <v>30.217391304347828</v>
      </c>
      <c r="P18" s="80"/>
    </row>
    <row r="19" spans="1:16" ht="41.25" customHeight="1">
      <c r="A19" s="21" t="s">
        <v>183</v>
      </c>
      <c r="B19" s="31" t="s">
        <v>43</v>
      </c>
      <c r="C19" s="31" t="s">
        <v>182</v>
      </c>
      <c r="D19" s="31" t="s">
        <v>186</v>
      </c>
      <c r="E19" s="86">
        <v>138</v>
      </c>
      <c r="F19" s="86"/>
      <c r="G19" s="86"/>
      <c r="H19" s="86"/>
      <c r="I19" s="86"/>
      <c r="J19" s="86"/>
      <c r="K19" s="86">
        <v>69.1</v>
      </c>
      <c r="L19" s="85">
        <v>41.7</v>
      </c>
      <c r="M19" s="83"/>
      <c r="N19" s="78">
        <f t="shared" si="3"/>
        <v>60.34732272069465</v>
      </c>
      <c r="O19" s="83">
        <f t="shared" si="4"/>
        <v>30.217391304347828</v>
      </c>
      <c r="P19" s="80"/>
    </row>
    <row r="20" spans="1:16" ht="26.25">
      <c r="A20" s="180" t="s">
        <v>93</v>
      </c>
      <c r="B20" s="40" t="s">
        <v>43</v>
      </c>
      <c r="C20" s="40" t="s">
        <v>182</v>
      </c>
      <c r="D20" s="109" t="s">
        <v>90</v>
      </c>
      <c r="E20" s="144">
        <f>E21</f>
        <v>2.1</v>
      </c>
      <c r="F20" s="144">
        <f aca="true" t="shared" si="12" ref="F20:K20">F21</f>
        <v>0</v>
      </c>
      <c r="G20" s="144">
        <f t="shared" si="12"/>
        <v>0</v>
      </c>
      <c r="H20" s="144">
        <f t="shared" si="12"/>
        <v>0</v>
      </c>
      <c r="I20" s="144">
        <f t="shared" si="12"/>
        <v>0</v>
      </c>
      <c r="J20" s="144">
        <f t="shared" si="12"/>
        <v>0.8</v>
      </c>
      <c r="K20" s="144">
        <f t="shared" si="12"/>
        <v>0.7</v>
      </c>
      <c r="L20" s="144">
        <f>L21</f>
        <v>0.7</v>
      </c>
      <c r="M20" s="91">
        <f t="shared" si="2"/>
        <v>87.49999999999999</v>
      </c>
      <c r="N20" s="145">
        <f t="shared" si="3"/>
        <v>100</v>
      </c>
      <c r="O20" s="91">
        <f t="shared" si="4"/>
        <v>33.33333333333333</v>
      </c>
      <c r="P20" s="80"/>
    </row>
    <row r="21" spans="1:16" ht="26.25">
      <c r="A21" s="54" t="s">
        <v>92</v>
      </c>
      <c r="B21" s="26" t="s">
        <v>43</v>
      </c>
      <c r="C21" s="26" t="s">
        <v>182</v>
      </c>
      <c r="D21" s="63" t="s">
        <v>91</v>
      </c>
      <c r="E21" s="86">
        <v>2.1</v>
      </c>
      <c r="F21" s="86"/>
      <c r="G21" s="86"/>
      <c r="H21" s="86"/>
      <c r="I21" s="86"/>
      <c r="J21" s="86">
        <v>0.8</v>
      </c>
      <c r="K21" s="86">
        <v>0.7</v>
      </c>
      <c r="L21" s="135">
        <v>0.7</v>
      </c>
      <c r="M21" s="83">
        <f t="shared" si="2"/>
        <v>87.49999999999999</v>
      </c>
      <c r="N21" s="78">
        <f t="shared" si="3"/>
        <v>100</v>
      </c>
      <c r="O21" s="83">
        <f t="shared" si="4"/>
        <v>33.33333333333333</v>
      </c>
      <c r="P21" s="80"/>
    </row>
    <row r="22" spans="1:16" ht="48.75" customHeight="1">
      <c r="A22" s="29" t="s">
        <v>88</v>
      </c>
      <c r="B22" s="22" t="s">
        <v>89</v>
      </c>
      <c r="C22" s="26"/>
      <c r="D22" s="26"/>
      <c r="E22" s="136">
        <f>E23</f>
        <v>1073.9</v>
      </c>
      <c r="F22" s="136">
        <f aca="true" t="shared" si="13" ref="F22:K22">F23</f>
        <v>0</v>
      </c>
      <c r="G22" s="136">
        <f t="shared" si="13"/>
        <v>0</v>
      </c>
      <c r="H22" s="136">
        <f t="shared" si="13"/>
        <v>0</v>
      </c>
      <c r="I22" s="136">
        <f t="shared" si="13"/>
        <v>0</v>
      </c>
      <c r="J22" s="136">
        <f t="shared" si="13"/>
        <v>837</v>
      </c>
      <c r="K22" s="136">
        <f t="shared" si="13"/>
        <v>268.5</v>
      </c>
      <c r="L22" s="136">
        <f aca="true" t="shared" si="14" ref="F22:L25">L23</f>
        <v>268</v>
      </c>
      <c r="M22" s="78">
        <f t="shared" si="2"/>
        <v>32.01911589008363</v>
      </c>
      <c r="N22" s="78">
        <f t="shared" si="3"/>
        <v>99.81378026070763</v>
      </c>
      <c r="O22" s="78">
        <f t="shared" si="4"/>
        <v>24.955768693546883</v>
      </c>
      <c r="P22" s="80"/>
    </row>
    <row r="23" spans="1:16" ht="39.75" customHeight="1">
      <c r="A23" s="24" t="s">
        <v>131</v>
      </c>
      <c r="B23" s="26" t="s">
        <v>89</v>
      </c>
      <c r="C23" s="26" t="s">
        <v>78</v>
      </c>
      <c r="D23" s="26"/>
      <c r="E23" s="82">
        <f>E24</f>
        <v>1073.9</v>
      </c>
      <c r="F23" s="82">
        <f t="shared" si="14"/>
        <v>0</v>
      </c>
      <c r="G23" s="82">
        <f t="shared" si="14"/>
        <v>0</v>
      </c>
      <c r="H23" s="82">
        <f t="shared" si="14"/>
        <v>0</v>
      </c>
      <c r="I23" s="82">
        <f t="shared" si="14"/>
        <v>0</v>
      </c>
      <c r="J23" s="82">
        <f t="shared" si="14"/>
        <v>837</v>
      </c>
      <c r="K23" s="82">
        <f t="shared" si="14"/>
        <v>268.5</v>
      </c>
      <c r="L23" s="82">
        <f t="shared" si="14"/>
        <v>268</v>
      </c>
      <c r="M23" s="83">
        <f t="shared" si="2"/>
        <v>32.01911589008363</v>
      </c>
      <c r="N23" s="78">
        <f t="shared" si="3"/>
        <v>99.81378026070763</v>
      </c>
      <c r="O23" s="83">
        <f t="shared" si="4"/>
        <v>24.955768693546883</v>
      </c>
      <c r="P23" s="80"/>
    </row>
    <row r="24" spans="1:16" ht="15" customHeight="1">
      <c r="A24" s="24" t="s">
        <v>130</v>
      </c>
      <c r="B24" s="26" t="s">
        <v>89</v>
      </c>
      <c r="C24" s="26" t="s">
        <v>79</v>
      </c>
      <c r="D24" s="26"/>
      <c r="E24" s="82">
        <f>E25</f>
        <v>1073.9</v>
      </c>
      <c r="F24" s="82">
        <f t="shared" si="14"/>
        <v>0</v>
      </c>
      <c r="G24" s="82">
        <f t="shared" si="14"/>
        <v>0</v>
      </c>
      <c r="H24" s="82">
        <f t="shared" si="14"/>
        <v>0</v>
      </c>
      <c r="I24" s="82">
        <f t="shared" si="14"/>
        <v>0</v>
      </c>
      <c r="J24" s="82">
        <f t="shared" si="14"/>
        <v>837</v>
      </c>
      <c r="K24" s="82">
        <f t="shared" si="14"/>
        <v>268.5</v>
      </c>
      <c r="L24" s="82">
        <f t="shared" si="14"/>
        <v>268</v>
      </c>
      <c r="M24" s="83">
        <f t="shared" si="2"/>
        <v>32.01911589008363</v>
      </c>
      <c r="N24" s="78">
        <f t="shared" si="3"/>
        <v>99.81378026070763</v>
      </c>
      <c r="O24" s="83">
        <f t="shared" si="4"/>
        <v>24.955768693546883</v>
      </c>
      <c r="P24" s="80"/>
    </row>
    <row r="25" spans="1:16" ht="78.75" customHeight="1">
      <c r="A25" s="24" t="s">
        <v>80</v>
      </c>
      <c r="B25" s="26" t="s">
        <v>89</v>
      </c>
      <c r="C25" s="26" t="s">
        <v>182</v>
      </c>
      <c r="D25" s="26" t="s">
        <v>81</v>
      </c>
      <c r="E25" s="82">
        <f>E26</f>
        <v>1073.9</v>
      </c>
      <c r="F25" s="82">
        <f t="shared" si="14"/>
        <v>0</v>
      </c>
      <c r="G25" s="82">
        <f t="shared" si="14"/>
        <v>0</v>
      </c>
      <c r="H25" s="82">
        <f t="shared" si="14"/>
        <v>0</v>
      </c>
      <c r="I25" s="82">
        <f t="shared" si="14"/>
        <v>0</v>
      </c>
      <c r="J25" s="82">
        <f t="shared" si="14"/>
        <v>837</v>
      </c>
      <c r="K25" s="82">
        <f t="shared" si="14"/>
        <v>268.5</v>
      </c>
      <c r="L25" s="82">
        <f t="shared" si="14"/>
        <v>268</v>
      </c>
      <c r="M25" s="83">
        <f t="shared" si="2"/>
        <v>32.01911589008363</v>
      </c>
      <c r="N25" s="78">
        <f t="shared" si="3"/>
        <v>99.81378026070763</v>
      </c>
      <c r="O25" s="83">
        <f t="shared" si="4"/>
        <v>24.955768693546883</v>
      </c>
      <c r="P25" s="80"/>
    </row>
    <row r="26" spans="1:16" ht="28.5" customHeight="1">
      <c r="A26" s="24" t="s">
        <v>335</v>
      </c>
      <c r="B26" s="30" t="s">
        <v>89</v>
      </c>
      <c r="C26" s="30" t="s">
        <v>182</v>
      </c>
      <c r="D26" s="30" t="s">
        <v>83</v>
      </c>
      <c r="E26" s="131">
        <v>1073.9</v>
      </c>
      <c r="F26" s="131"/>
      <c r="G26" s="131"/>
      <c r="H26" s="131"/>
      <c r="I26" s="132"/>
      <c r="J26" s="131">
        <v>837</v>
      </c>
      <c r="K26" s="157">
        <v>268.5</v>
      </c>
      <c r="L26" s="134">
        <v>268</v>
      </c>
      <c r="M26" s="83">
        <f t="shared" si="2"/>
        <v>32.01911589008363</v>
      </c>
      <c r="N26" s="78">
        <f t="shared" si="3"/>
        <v>99.81378026070763</v>
      </c>
      <c r="O26" s="83">
        <f t="shared" si="4"/>
        <v>24.955768693546883</v>
      </c>
      <c r="P26" s="80"/>
    </row>
    <row r="27" spans="1:16" ht="26.25">
      <c r="A27" s="29" t="s">
        <v>44</v>
      </c>
      <c r="B27" s="73" t="s">
        <v>45</v>
      </c>
      <c r="C27" s="73"/>
      <c r="D27" s="73"/>
      <c r="E27" s="87">
        <f>E31+E28</f>
        <v>771.3</v>
      </c>
      <c r="F27" s="87">
        <f aca="true" t="shared" si="15" ref="F27:K27">F31+F28</f>
        <v>60</v>
      </c>
      <c r="G27" s="87">
        <f t="shared" si="15"/>
        <v>60</v>
      </c>
      <c r="H27" s="87">
        <f t="shared" si="15"/>
        <v>60</v>
      </c>
      <c r="I27" s="87">
        <f t="shared" si="15"/>
        <v>60</v>
      </c>
      <c r="J27" s="87">
        <f t="shared" si="15"/>
        <v>438</v>
      </c>
      <c r="K27" s="87">
        <f t="shared" si="15"/>
        <v>207.5</v>
      </c>
      <c r="L27" s="87">
        <f>L31+L28</f>
        <v>144.5</v>
      </c>
      <c r="M27" s="78">
        <f t="shared" si="2"/>
        <v>32.99086757990868</v>
      </c>
      <c r="N27" s="78">
        <f t="shared" si="3"/>
        <v>69.63855421686746</v>
      </c>
      <c r="O27" s="78">
        <f t="shared" si="4"/>
        <v>18.734603915467392</v>
      </c>
      <c r="P27" s="80"/>
    </row>
    <row r="28" spans="1:16" ht="63.75" customHeight="1" hidden="1">
      <c r="A28" s="64" t="s">
        <v>187</v>
      </c>
      <c r="B28" s="73" t="s">
        <v>45</v>
      </c>
      <c r="C28" s="31" t="s">
        <v>185</v>
      </c>
      <c r="D28" s="73"/>
      <c r="E28" s="86">
        <f>E29</f>
        <v>0</v>
      </c>
      <c r="F28" s="86">
        <f aca="true" t="shared" si="16" ref="F28:L29">F29</f>
        <v>0</v>
      </c>
      <c r="G28" s="86">
        <f t="shared" si="16"/>
        <v>0</v>
      </c>
      <c r="H28" s="86">
        <f t="shared" si="16"/>
        <v>0</v>
      </c>
      <c r="I28" s="86">
        <f t="shared" si="16"/>
        <v>0</v>
      </c>
      <c r="J28" s="86">
        <f t="shared" si="16"/>
        <v>0</v>
      </c>
      <c r="K28" s="86"/>
      <c r="L28" s="86">
        <f t="shared" si="16"/>
        <v>0</v>
      </c>
      <c r="M28" s="83" t="e">
        <f t="shared" si="2"/>
        <v>#DIV/0!</v>
      </c>
      <c r="N28" s="78" t="e">
        <f t="shared" si="3"/>
        <v>#DIV/0!</v>
      </c>
      <c r="O28" s="83" t="e">
        <f t="shared" si="4"/>
        <v>#DIV/0!</v>
      </c>
      <c r="P28" s="80"/>
    </row>
    <row r="29" spans="1:16" ht="26.25" hidden="1">
      <c r="A29" s="21" t="s">
        <v>184</v>
      </c>
      <c r="B29" s="31" t="s">
        <v>45</v>
      </c>
      <c r="C29" s="31" t="s">
        <v>185</v>
      </c>
      <c r="D29" s="31" t="s">
        <v>188</v>
      </c>
      <c r="E29" s="86">
        <f>E30</f>
        <v>0</v>
      </c>
      <c r="F29" s="86">
        <f t="shared" si="16"/>
        <v>0</v>
      </c>
      <c r="G29" s="86">
        <f t="shared" si="16"/>
        <v>0</v>
      </c>
      <c r="H29" s="86">
        <f t="shared" si="16"/>
        <v>0</v>
      </c>
      <c r="I29" s="86">
        <f t="shared" si="16"/>
        <v>0</v>
      </c>
      <c r="J29" s="86">
        <f t="shared" si="16"/>
        <v>0</v>
      </c>
      <c r="K29" s="86"/>
      <c r="L29" s="86">
        <f t="shared" si="16"/>
        <v>0</v>
      </c>
      <c r="M29" s="83" t="e">
        <f t="shared" si="2"/>
        <v>#DIV/0!</v>
      </c>
      <c r="N29" s="78" t="e">
        <f t="shared" si="3"/>
        <v>#DIV/0!</v>
      </c>
      <c r="O29" s="83" t="e">
        <f t="shared" si="4"/>
        <v>#DIV/0!</v>
      </c>
      <c r="P29" s="80"/>
    </row>
    <row r="30" spans="1:16" ht="41.25" customHeight="1" hidden="1">
      <c r="A30" s="21" t="s">
        <v>183</v>
      </c>
      <c r="B30" s="31" t="s">
        <v>45</v>
      </c>
      <c r="C30" s="31" t="s">
        <v>185</v>
      </c>
      <c r="D30" s="31" t="s">
        <v>186</v>
      </c>
      <c r="E30" s="86"/>
      <c r="F30" s="87"/>
      <c r="G30" s="87"/>
      <c r="H30" s="87"/>
      <c r="I30" s="87"/>
      <c r="J30" s="86"/>
      <c r="K30" s="86"/>
      <c r="L30" s="86"/>
      <c r="M30" s="83" t="e">
        <f t="shared" si="2"/>
        <v>#DIV/0!</v>
      </c>
      <c r="N30" s="78" t="e">
        <f t="shared" si="3"/>
        <v>#DIV/0!</v>
      </c>
      <c r="O30" s="83" t="e">
        <f t="shared" si="4"/>
        <v>#DIV/0!</v>
      </c>
      <c r="P30" s="80"/>
    </row>
    <row r="31" spans="1:16" ht="32.25" customHeight="1">
      <c r="A31" s="24" t="s">
        <v>132</v>
      </c>
      <c r="B31" s="31" t="s">
        <v>45</v>
      </c>
      <c r="C31" s="31" t="s">
        <v>134</v>
      </c>
      <c r="D31" s="31"/>
      <c r="E31" s="86">
        <f>E32+E37</f>
        <v>771.3</v>
      </c>
      <c r="F31" s="86">
        <f aca="true" t="shared" si="17" ref="F31:K31">F32+F37</f>
        <v>60</v>
      </c>
      <c r="G31" s="86">
        <f t="shared" si="17"/>
        <v>60</v>
      </c>
      <c r="H31" s="86">
        <f t="shared" si="17"/>
        <v>60</v>
      </c>
      <c r="I31" s="86">
        <f t="shared" si="17"/>
        <v>60</v>
      </c>
      <c r="J31" s="86">
        <f t="shared" si="17"/>
        <v>438</v>
      </c>
      <c r="K31" s="86">
        <f t="shared" si="17"/>
        <v>207.5</v>
      </c>
      <c r="L31" s="86">
        <f>L32+L37</f>
        <v>144.5</v>
      </c>
      <c r="M31" s="83">
        <f t="shared" si="2"/>
        <v>32.99086757990868</v>
      </c>
      <c r="N31" s="78">
        <f t="shared" si="3"/>
        <v>69.63855421686746</v>
      </c>
      <c r="O31" s="83">
        <f t="shared" si="4"/>
        <v>18.734603915467392</v>
      </c>
      <c r="P31" s="80"/>
    </row>
    <row r="32" spans="1:16" ht="42.75" customHeight="1">
      <c r="A32" s="24" t="s">
        <v>133</v>
      </c>
      <c r="B32" s="31" t="s">
        <v>45</v>
      </c>
      <c r="C32" s="31" t="s">
        <v>135</v>
      </c>
      <c r="D32" s="31"/>
      <c r="E32" s="86">
        <f>E33+E35</f>
        <v>662</v>
      </c>
      <c r="F32" s="86">
        <f aca="true" t="shared" si="18" ref="F32:K32">F33+F35</f>
        <v>60</v>
      </c>
      <c r="G32" s="86">
        <f t="shared" si="18"/>
        <v>60</v>
      </c>
      <c r="H32" s="86">
        <f t="shared" si="18"/>
        <v>60</v>
      </c>
      <c r="I32" s="86">
        <f t="shared" si="18"/>
        <v>60</v>
      </c>
      <c r="J32" s="86">
        <f t="shared" si="18"/>
        <v>287.4</v>
      </c>
      <c r="K32" s="86">
        <f t="shared" si="18"/>
        <v>200.5</v>
      </c>
      <c r="L32" s="86">
        <f>L33+L35</f>
        <v>144.5</v>
      </c>
      <c r="M32" s="83">
        <f t="shared" si="2"/>
        <v>50.27835768963118</v>
      </c>
      <c r="N32" s="78">
        <f t="shared" si="3"/>
        <v>72.06982543640898</v>
      </c>
      <c r="O32" s="83">
        <f t="shared" si="4"/>
        <v>21.827794561933533</v>
      </c>
      <c r="P32" s="80"/>
    </row>
    <row r="33" spans="1:16" ht="39" customHeight="1">
      <c r="A33" s="24" t="s">
        <v>336</v>
      </c>
      <c r="B33" s="40" t="s">
        <v>45</v>
      </c>
      <c r="C33" s="40" t="s">
        <v>135</v>
      </c>
      <c r="D33" s="40" t="s">
        <v>84</v>
      </c>
      <c r="E33" s="88">
        <f>E34</f>
        <v>462.5</v>
      </c>
      <c r="F33" s="88">
        <f aca="true" t="shared" si="19" ref="F33:K33">F34</f>
        <v>60</v>
      </c>
      <c r="G33" s="88">
        <f t="shared" si="19"/>
        <v>60</v>
      </c>
      <c r="H33" s="88">
        <f t="shared" si="19"/>
        <v>60</v>
      </c>
      <c r="I33" s="88">
        <f t="shared" si="19"/>
        <v>60</v>
      </c>
      <c r="J33" s="88">
        <f t="shared" si="19"/>
        <v>150.3</v>
      </c>
      <c r="K33" s="88">
        <f t="shared" si="19"/>
        <v>101</v>
      </c>
      <c r="L33" s="88">
        <f>L34</f>
        <v>78.4</v>
      </c>
      <c r="M33" s="83">
        <f t="shared" si="2"/>
        <v>52.162341982701264</v>
      </c>
      <c r="N33" s="78">
        <f t="shared" si="3"/>
        <v>77.62376237623762</v>
      </c>
      <c r="O33" s="83">
        <f t="shared" si="4"/>
        <v>16.951351351351352</v>
      </c>
      <c r="P33" s="80"/>
    </row>
    <row r="34" spans="1:16" ht="42.75" customHeight="1">
      <c r="A34" s="24" t="s">
        <v>87</v>
      </c>
      <c r="B34" s="26" t="s">
        <v>45</v>
      </c>
      <c r="C34" s="26" t="s">
        <v>135</v>
      </c>
      <c r="D34" s="26" t="s">
        <v>85</v>
      </c>
      <c r="E34" s="82">
        <v>462.5</v>
      </c>
      <c r="F34" s="82">
        <v>60</v>
      </c>
      <c r="G34" s="82">
        <v>60</v>
      </c>
      <c r="H34" s="82">
        <v>60</v>
      </c>
      <c r="I34" s="84">
        <v>60</v>
      </c>
      <c r="J34" s="85">
        <v>150.3</v>
      </c>
      <c r="K34" s="85">
        <v>101</v>
      </c>
      <c r="L34" s="85">
        <v>78.4</v>
      </c>
      <c r="M34" s="83">
        <f t="shared" si="2"/>
        <v>52.162341982701264</v>
      </c>
      <c r="N34" s="78">
        <f t="shared" si="3"/>
        <v>77.62376237623762</v>
      </c>
      <c r="O34" s="83">
        <f t="shared" si="4"/>
        <v>16.951351351351352</v>
      </c>
      <c r="P34" s="80"/>
    </row>
    <row r="35" spans="1:16" ht="26.25">
      <c r="A35" s="54" t="s">
        <v>93</v>
      </c>
      <c r="B35" s="26" t="s">
        <v>45</v>
      </c>
      <c r="C35" s="26" t="s">
        <v>135</v>
      </c>
      <c r="D35" s="26" t="s">
        <v>90</v>
      </c>
      <c r="E35" s="82">
        <f>E36</f>
        <v>199.5</v>
      </c>
      <c r="F35" s="82">
        <f aca="true" t="shared" si="20" ref="F35:K35">F36</f>
        <v>0</v>
      </c>
      <c r="G35" s="82">
        <f t="shared" si="20"/>
        <v>0</v>
      </c>
      <c r="H35" s="82">
        <f t="shared" si="20"/>
        <v>0</v>
      </c>
      <c r="I35" s="82">
        <f t="shared" si="20"/>
        <v>0</v>
      </c>
      <c r="J35" s="82">
        <f t="shared" si="20"/>
        <v>137.1</v>
      </c>
      <c r="K35" s="82">
        <f t="shared" si="20"/>
        <v>99.5</v>
      </c>
      <c r="L35" s="82">
        <f>L36</f>
        <v>66.1</v>
      </c>
      <c r="M35" s="83">
        <f t="shared" si="2"/>
        <v>48.21298322392414</v>
      </c>
      <c r="N35" s="78">
        <f t="shared" si="3"/>
        <v>66.43216080402009</v>
      </c>
      <c r="O35" s="83">
        <f t="shared" si="4"/>
        <v>33.132832080200494</v>
      </c>
      <c r="P35" s="80"/>
    </row>
    <row r="36" spans="1:16" ht="26.25">
      <c r="A36" s="54" t="s">
        <v>92</v>
      </c>
      <c r="B36" s="30" t="s">
        <v>45</v>
      </c>
      <c r="C36" s="26" t="s">
        <v>135</v>
      </c>
      <c r="D36" s="26" t="s">
        <v>91</v>
      </c>
      <c r="E36" s="82">
        <v>199.5</v>
      </c>
      <c r="F36" s="82"/>
      <c r="G36" s="82"/>
      <c r="H36" s="82"/>
      <c r="I36" s="84"/>
      <c r="J36" s="135">
        <v>137.1</v>
      </c>
      <c r="K36" s="135">
        <v>99.5</v>
      </c>
      <c r="L36" s="135">
        <v>66.1</v>
      </c>
      <c r="M36" s="83">
        <f t="shared" si="2"/>
        <v>48.21298322392414</v>
      </c>
      <c r="N36" s="78">
        <f t="shared" si="3"/>
        <v>66.43216080402009</v>
      </c>
      <c r="O36" s="83">
        <f t="shared" si="4"/>
        <v>33.132832080200494</v>
      </c>
      <c r="P36" s="80"/>
    </row>
    <row r="37" spans="1:16" ht="30.75" customHeight="1">
      <c r="A37" s="54" t="s">
        <v>126</v>
      </c>
      <c r="B37" s="31" t="s">
        <v>45</v>
      </c>
      <c r="C37" s="32" t="s">
        <v>136</v>
      </c>
      <c r="D37" s="26"/>
      <c r="E37" s="82">
        <f>E38+E40</f>
        <v>109.3</v>
      </c>
      <c r="F37" s="82">
        <f aca="true" t="shared" si="21" ref="F37:K37">F38+F40</f>
        <v>0</v>
      </c>
      <c r="G37" s="82">
        <f t="shared" si="21"/>
        <v>0</v>
      </c>
      <c r="H37" s="82">
        <f t="shared" si="21"/>
        <v>0</v>
      </c>
      <c r="I37" s="82">
        <f t="shared" si="21"/>
        <v>0</v>
      </c>
      <c r="J37" s="82">
        <f t="shared" si="21"/>
        <v>150.6</v>
      </c>
      <c r="K37" s="82">
        <f t="shared" si="21"/>
        <v>7</v>
      </c>
      <c r="L37" s="82">
        <f>L38+L40</f>
        <v>0</v>
      </c>
      <c r="M37" s="83">
        <f t="shared" si="2"/>
        <v>0</v>
      </c>
      <c r="N37" s="78">
        <f t="shared" si="3"/>
        <v>0</v>
      </c>
      <c r="O37" s="83">
        <f t="shared" si="4"/>
        <v>0</v>
      </c>
      <c r="P37" s="80"/>
    </row>
    <row r="38" spans="1:16" ht="40.5" customHeight="1">
      <c r="A38" s="70" t="s">
        <v>336</v>
      </c>
      <c r="B38" s="42" t="s">
        <v>45</v>
      </c>
      <c r="C38" s="191" t="s">
        <v>136</v>
      </c>
      <c r="D38" s="30" t="s">
        <v>84</v>
      </c>
      <c r="E38" s="131">
        <f>E39</f>
        <v>65.3</v>
      </c>
      <c r="F38" s="131">
        <f aca="true" t="shared" si="22" ref="F38:K38">F39</f>
        <v>0</v>
      </c>
      <c r="G38" s="131">
        <f t="shared" si="22"/>
        <v>0</v>
      </c>
      <c r="H38" s="131">
        <f t="shared" si="22"/>
        <v>0</v>
      </c>
      <c r="I38" s="131">
        <f t="shared" si="22"/>
        <v>0</v>
      </c>
      <c r="J38" s="131">
        <f t="shared" si="22"/>
        <v>64.1</v>
      </c>
      <c r="K38" s="131">
        <f t="shared" si="22"/>
        <v>7</v>
      </c>
      <c r="L38" s="131">
        <f>L39</f>
        <v>0</v>
      </c>
      <c r="M38" s="107">
        <f t="shared" si="2"/>
        <v>0</v>
      </c>
      <c r="N38" s="78">
        <f t="shared" si="3"/>
        <v>0</v>
      </c>
      <c r="O38" s="107">
        <f t="shared" si="4"/>
        <v>0</v>
      </c>
      <c r="P38" s="80"/>
    </row>
    <row r="39" spans="1:16" ht="39.75" customHeight="1">
      <c r="A39" s="69" t="s">
        <v>87</v>
      </c>
      <c r="B39" s="31" t="s">
        <v>45</v>
      </c>
      <c r="C39" s="31" t="s">
        <v>136</v>
      </c>
      <c r="D39" s="31" t="s">
        <v>85</v>
      </c>
      <c r="E39" s="86">
        <v>65.3</v>
      </c>
      <c r="F39" s="86"/>
      <c r="G39" s="86"/>
      <c r="H39" s="86"/>
      <c r="I39" s="86"/>
      <c r="J39" s="85">
        <v>64.1</v>
      </c>
      <c r="K39" s="85">
        <v>7</v>
      </c>
      <c r="L39" s="85">
        <v>0</v>
      </c>
      <c r="M39" s="83">
        <f t="shared" si="2"/>
        <v>0</v>
      </c>
      <c r="N39" s="78">
        <f t="shared" si="3"/>
        <v>0</v>
      </c>
      <c r="O39" s="83">
        <f t="shared" si="4"/>
        <v>0</v>
      </c>
      <c r="P39" s="80"/>
    </row>
    <row r="40" spans="1:16" ht="49.5" customHeight="1">
      <c r="A40" s="69" t="s">
        <v>205</v>
      </c>
      <c r="B40" s="31" t="s">
        <v>45</v>
      </c>
      <c r="C40" s="31" t="s">
        <v>204</v>
      </c>
      <c r="D40" s="31"/>
      <c r="E40" s="86">
        <f>E41</f>
        <v>44</v>
      </c>
      <c r="F40" s="86">
        <f aca="true" t="shared" si="23" ref="F40:K40">F41</f>
        <v>0</v>
      </c>
      <c r="G40" s="86">
        <f t="shared" si="23"/>
        <v>0</v>
      </c>
      <c r="H40" s="86">
        <f t="shared" si="23"/>
        <v>0</v>
      </c>
      <c r="I40" s="86">
        <f t="shared" si="23"/>
        <v>0</v>
      </c>
      <c r="J40" s="86">
        <f t="shared" si="23"/>
        <v>86.5</v>
      </c>
      <c r="K40" s="86">
        <f t="shared" si="23"/>
        <v>0</v>
      </c>
      <c r="L40" s="86">
        <f aca="true" t="shared" si="24" ref="F40:L41">L41</f>
        <v>0</v>
      </c>
      <c r="M40" s="83">
        <f t="shared" si="2"/>
        <v>0</v>
      </c>
      <c r="N40" s="78" t="e">
        <f t="shared" si="3"/>
        <v>#DIV/0!</v>
      </c>
      <c r="O40" s="83">
        <f t="shared" si="4"/>
        <v>0</v>
      </c>
      <c r="P40" s="80"/>
    </row>
    <row r="41" spans="1:16" ht="24" customHeight="1">
      <c r="A41" s="54" t="s">
        <v>93</v>
      </c>
      <c r="B41" s="31" t="s">
        <v>45</v>
      </c>
      <c r="C41" s="31" t="s">
        <v>204</v>
      </c>
      <c r="D41" s="31" t="s">
        <v>90</v>
      </c>
      <c r="E41" s="86">
        <f>E42</f>
        <v>44</v>
      </c>
      <c r="F41" s="86">
        <f t="shared" si="24"/>
        <v>0</v>
      </c>
      <c r="G41" s="86">
        <f t="shared" si="24"/>
        <v>0</v>
      </c>
      <c r="H41" s="86">
        <f t="shared" si="24"/>
        <v>0</v>
      </c>
      <c r="I41" s="86">
        <f t="shared" si="24"/>
        <v>0</v>
      </c>
      <c r="J41" s="86">
        <f t="shared" si="24"/>
        <v>86.5</v>
      </c>
      <c r="K41" s="86">
        <f t="shared" si="24"/>
        <v>0</v>
      </c>
      <c r="L41" s="86">
        <f>L42</f>
        <v>0</v>
      </c>
      <c r="M41" s="83">
        <f t="shared" si="2"/>
        <v>0</v>
      </c>
      <c r="N41" s="78" t="e">
        <f t="shared" si="3"/>
        <v>#DIV/0!</v>
      </c>
      <c r="O41" s="83">
        <f t="shared" si="4"/>
        <v>0</v>
      </c>
      <c r="P41" s="80"/>
    </row>
    <row r="42" spans="1:16" ht="23.25" customHeight="1">
      <c r="A42" s="54" t="s">
        <v>92</v>
      </c>
      <c r="B42" s="31" t="s">
        <v>45</v>
      </c>
      <c r="C42" s="31" t="s">
        <v>204</v>
      </c>
      <c r="D42" s="31" t="s">
        <v>91</v>
      </c>
      <c r="E42" s="86">
        <v>44</v>
      </c>
      <c r="F42" s="86"/>
      <c r="G42" s="86"/>
      <c r="H42" s="86"/>
      <c r="I42" s="86"/>
      <c r="J42" s="85">
        <v>86.5</v>
      </c>
      <c r="K42" s="85">
        <v>0</v>
      </c>
      <c r="L42" s="85">
        <v>0</v>
      </c>
      <c r="M42" s="83">
        <f t="shared" si="2"/>
        <v>0</v>
      </c>
      <c r="N42" s="78" t="e">
        <f t="shared" si="3"/>
        <v>#DIV/0!</v>
      </c>
      <c r="O42" s="83">
        <f t="shared" si="4"/>
        <v>0</v>
      </c>
      <c r="P42" s="80"/>
    </row>
    <row r="43" spans="1:16" ht="13.5">
      <c r="A43" s="55" t="s">
        <v>2</v>
      </c>
      <c r="B43" s="56" t="s">
        <v>3</v>
      </c>
      <c r="C43" s="56" t="s">
        <v>25</v>
      </c>
      <c r="D43" s="56" t="s">
        <v>25</v>
      </c>
      <c r="E43" s="89">
        <f aca="true" t="shared" si="25" ref="E43:L43">E49+E55+E44+E80</f>
        <v>22099.5</v>
      </c>
      <c r="F43" s="89">
        <f t="shared" si="25"/>
        <v>4132.2</v>
      </c>
      <c r="G43" s="89">
        <f t="shared" si="25"/>
        <v>4132.2</v>
      </c>
      <c r="H43" s="89">
        <f t="shared" si="25"/>
        <v>4132.2</v>
      </c>
      <c r="I43" s="89">
        <f t="shared" si="25"/>
        <v>4132.2</v>
      </c>
      <c r="J43" s="89">
        <f t="shared" si="25"/>
        <v>25084.699999999997</v>
      </c>
      <c r="K43" s="89">
        <f t="shared" si="25"/>
        <v>2118.1000000000004</v>
      </c>
      <c r="L43" s="89">
        <f t="shared" si="25"/>
        <v>1139.4</v>
      </c>
      <c r="M43" s="78">
        <f t="shared" si="2"/>
        <v>4.542210989168698</v>
      </c>
      <c r="N43" s="78">
        <f t="shared" si="3"/>
        <v>53.79349416930267</v>
      </c>
      <c r="O43" s="78">
        <f t="shared" si="4"/>
        <v>5.155772755039707</v>
      </c>
      <c r="P43" s="80"/>
    </row>
    <row r="44" spans="1:16" ht="13.5" hidden="1">
      <c r="A44" s="29" t="s">
        <v>206</v>
      </c>
      <c r="B44" s="71" t="s">
        <v>208</v>
      </c>
      <c r="C44" s="56"/>
      <c r="D44" s="56"/>
      <c r="E44" s="136">
        <f>E45</f>
        <v>0</v>
      </c>
      <c r="F44" s="136">
        <f aca="true" t="shared" si="26" ref="F44:L44">F45</f>
        <v>0</v>
      </c>
      <c r="G44" s="136">
        <f t="shared" si="26"/>
        <v>0</v>
      </c>
      <c r="H44" s="136">
        <f t="shared" si="26"/>
        <v>0</v>
      </c>
      <c r="I44" s="136">
        <f t="shared" si="26"/>
        <v>0</v>
      </c>
      <c r="J44" s="136">
        <f t="shared" si="26"/>
        <v>95</v>
      </c>
      <c r="K44" s="136"/>
      <c r="L44" s="136">
        <f t="shared" si="26"/>
        <v>0</v>
      </c>
      <c r="M44" s="108">
        <f t="shared" si="2"/>
        <v>0</v>
      </c>
      <c r="N44" s="78" t="e">
        <f t="shared" si="3"/>
        <v>#DIV/0!</v>
      </c>
      <c r="O44" s="108" t="e">
        <f t="shared" si="4"/>
        <v>#DIV/0!</v>
      </c>
      <c r="P44" s="80"/>
    </row>
    <row r="45" spans="1:16" ht="13.5" hidden="1">
      <c r="A45" s="24" t="s">
        <v>1</v>
      </c>
      <c r="B45" s="40" t="s">
        <v>208</v>
      </c>
      <c r="C45" s="40" t="s">
        <v>210</v>
      </c>
      <c r="D45" s="56"/>
      <c r="E45" s="88">
        <f>E46</f>
        <v>0</v>
      </c>
      <c r="F45" s="88">
        <f aca="true" t="shared" si="27" ref="F45:L45">F46</f>
        <v>0</v>
      </c>
      <c r="G45" s="88">
        <f t="shared" si="27"/>
        <v>0</v>
      </c>
      <c r="H45" s="88">
        <f t="shared" si="27"/>
        <v>0</v>
      </c>
      <c r="I45" s="88">
        <f t="shared" si="27"/>
        <v>0</v>
      </c>
      <c r="J45" s="88">
        <f t="shared" si="27"/>
        <v>95</v>
      </c>
      <c r="K45" s="88"/>
      <c r="L45" s="88">
        <f t="shared" si="27"/>
        <v>0</v>
      </c>
      <c r="M45" s="83">
        <f t="shared" si="2"/>
        <v>0</v>
      </c>
      <c r="N45" s="78" t="e">
        <f t="shared" si="3"/>
        <v>#DIV/0!</v>
      </c>
      <c r="O45" s="83" t="e">
        <f t="shared" si="4"/>
        <v>#DIV/0!</v>
      </c>
      <c r="P45" s="80"/>
    </row>
    <row r="46" spans="1:16" ht="92.25" hidden="1">
      <c r="A46" s="24" t="s">
        <v>207</v>
      </c>
      <c r="B46" s="40" t="s">
        <v>208</v>
      </c>
      <c r="C46" s="40" t="s">
        <v>209</v>
      </c>
      <c r="D46" s="56"/>
      <c r="E46" s="88">
        <f>E47</f>
        <v>0</v>
      </c>
      <c r="F46" s="88">
        <f aca="true" t="shared" si="28" ref="F46:L46">F47</f>
        <v>0</v>
      </c>
      <c r="G46" s="88">
        <f t="shared" si="28"/>
        <v>0</v>
      </c>
      <c r="H46" s="88">
        <f t="shared" si="28"/>
        <v>0</v>
      </c>
      <c r="I46" s="88">
        <f t="shared" si="28"/>
        <v>0</v>
      </c>
      <c r="J46" s="88">
        <f t="shared" si="28"/>
        <v>95</v>
      </c>
      <c r="K46" s="88"/>
      <c r="L46" s="88">
        <f t="shared" si="28"/>
        <v>0</v>
      </c>
      <c r="M46" s="83">
        <f t="shared" si="2"/>
        <v>0</v>
      </c>
      <c r="N46" s="78" t="e">
        <f t="shared" si="3"/>
        <v>#DIV/0!</v>
      </c>
      <c r="O46" s="83" t="e">
        <f t="shared" si="4"/>
        <v>#DIV/0!</v>
      </c>
      <c r="P46" s="80"/>
    </row>
    <row r="47" spans="1:16" ht="48" customHeight="1" hidden="1">
      <c r="A47" s="24" t="s">
        <v>86</v>
      </c>
      <c r="B47" s="40" t="s">
        <v>208</v>
      </c>
      <c r="C47" s="40" t="s">
        <v>209</v>
      </c>
      <c r="D47" s="40" t="s">
        <v>84</v>
      </c>
      <c r="E47" s="88">
        <f>E48</f>
        <v>0</v>
      </c>
      <c r="F47" s="88">
        <f aca="true" t="shared" si="29" ref="F47:L47">F48</f>
        <v>0</v>
      </c>
      <c r="G47" s="88">
        <f t="shared" si="29"/>
        <v>0</v>
      </c>
      <c r="H47" s="88">
        <f t="shared" si="29"/>
        <v>0</v>
      </c>
      <c r="I47" s="88">
        <f t="shared" si="29"/>
        <v>0</v>
      </c>
      <c r="J47" s="88">
        <f t="shared" si="29"/>
        <v>95</v>
      </c>
      <c r="K47" s="88"/>
      <c r="L47" s="88">
        <f t="shared" si="29"/>
        <v>0</v>
      </c>
      <c r="M47" s="83">
        <f t="shared" si="2"/>
        <v>0</v>
      </c>
      <c r="N47" s="78" t="e">
        <f t="shared" si="3"/>
        <v>#DIV/0!</v>
      </c>
      <c r="O47" s="83" t="e">
        <f t="shared" si="4"/>
        <v>#DIV/0!</v>
      </c>
      <c r="P47" s="80"/>
    </row>
    <row r="48" spans="1:16" ht="39" hidden="1">
      <c r="A48" s="69" t="s">
        <v>87</v>
      </c>
      <c r="B48" s="40" t="s">
        <v>208</v>
      </c>
      <c r="C48" s="40" t="s">
        <v>209</v>
      </c>
      <c r="D48" s="40" t="s">
        <v>85</v>
      </c>
      <c r="E48" s="88"/>
      <c r="F48" s="88"/>
      <c r="G48" s="88"/>
      <c r="H48" s="88"/>
      <c r="I48" s="88"/>
      <c r="J48" s="88">
        <v>95</v>
      </c>
      <c r="K48" s="88"/>
      <c r="L48" s="88"/>
      <c r="M48" s="83">
        <f t="shared" si="2"/>
        <v>0</v>
      </c>
      <c r="N48" s="78" t="e">
        <f t="shared" si="3"/>
        <v>#DIV/0!</v>
      </c>
      <c r="O48" s="83" t="e">
        <f t="shared" si="4"/>
        <v>#DIV/0!</v>
      </c>
      <c r="P48" s="80"/>
    </row>
    <row r="49" spans="1:16" ht="13.5">
      <c r="A49" s="29" t="s">
        <v>48</v>
      </c>
      <c r="B49" s="22" t="s">
        <v>50</v>
      </c>
      <c r="C49" s="22"/>
      <c r="D49" s="22"/>
      <c r="E49" s="81">
        <f>E50</f>
        <v>121</v>
      </c>
      <c r="F49" s="81">
        <f aca="true" t="shared" si="30" ref="F49:K49">F50</f>
        <v>140</v>
      </c>
      <c r="G49" s="81">
        <f t="shared" si="30"/>
        <v>140</v>
      </c>
      <c r="H49" s="81">
        <f t="shared" si="30"/>
        <v>140</v>
      </c>
      <c r="I49" s="81">
        <f t="shared" si="30"/>
        <v>140</v>
      </c>
      <c r="J49" s="81">
        <f t="shared" si="30"/>
        <v>3.6</v>
      </c>
      <c r="K49" s="81">
        <f t="shared" si="30"/>
        <v>4.8</v>
      </c>
      <c r="L49" s="81">
        <f aca="true" t="shared" si="31" ref="F49:L53">L50</f>
        <v>0</v>
      </c>
      <c r="M49" s="108">
        <f t="shared" si="2"/>
        <v>0</v>
      </c>
      <c r="N49" s="78">
        <f t="shared" si="3"/>
        <v>0</v>
      </c>
      <c r="O49" s="108">
        <f t="shared" si="4"/>
        <v>0</v>
      </c>
      <c r="P49" s="80"/>
    </row>
    <row r="50" spans="1:16" ht="26.25">
      <c r="A50" s="24" t="s">
        <v>137</v>
      </c>
      <c r="B50" s="26" t="s">
        <v>50</v>
      </c>
      <c r="C50" s="26" t="s">
        <v>138</v>
      </c>
      <c r="D50" s="22"/>
      <c r="E50" s="82">
        <f>E51</f>
        <v>121</v>
      </c>
      <c r="F50" s="82">
        <f t="shared" si="31"/>
        <v>140</v>
      </c>
      <c r="G50" s="82">
        <f t="shared" si="31"/>
        <v>140</v>
      </c>
      <c r="H50" s="82">
        <f t="shared" si="31"/>
        <v>140</v>
      </c>
      <c r="I50" s="82">
        <f t="shared" si="31"/>
        <v>140</v>
      </c>
      <c r="J50" s="82">
        <f t="shared" si="31"/>
        <v>3.6</v>
      </c>
      <c r="K50" s="82">
        <f t="shared" si="31"/>
        <v>4.8</v>
      </c>
      <c r="L50" s="82">
        <f t="shared" si="31"/>
        <v>0</v>
      </c>
      <c r="M50" s="83">
        <f t="shared" si="2"/>
        <v>0</v>
      </c>
      <c r="N50" s="78">
        <f t="shared" si="3"/>
        <v>0</v>
      </c>
      <c r="O50" s="83">
        <f t="shared" si="4"/>
        <v>0</v>
      </c>
      <c r="P50" s="80"/>
    </row>
    <row r="51" spans="1:16" ht="26.25">
      <c r="A51" s="24" t="s">
        <v>49</v>
      </c>
      <c r="B51" s="26" t="s">
        <v>50</v>
      </c>
      <c r="C51" s="26" t="s">
        <v>94</v>
      </c>
      <c r="D51" s="22"/>
      <c r="E51" s="82">
        <f>E52</f>
        <v>121</v>
      </c>
      <c r="F51" s="82">
        <f t="shared" si="31"/>
        <v>140</v>
      </c>
      <c r="G51" s="82">
        <f t="shared" si="31"/>
        <v>140</v>
      </c>
      <c r="H51" s="82">
        <f t="shared" si="31"/>
        <v>140</v>
      </c>
      <c r="I51" s="82">
        <f t="shared" si="31"/>
        <v>140</v>
      </c>
      <c r="J51" s="82">
        <f t="shared" si="31"/>
        <v>3.6</v>
      </c>
      <c r="K51" s="82">
        <f t="shared" si="31"/>
        <v>4.8</v>
      </c>
      <c r="L51" s="82">
        <f t="shared" si="31"/>
        <v>0</v>
      </c>
      <c r="M51" s="83">
        <f t="shared" si="2"/>
        <v>0</v>
      </c>
      <c r="N51" s="78">
        <f t="shared" si="3"/>
        <v>0</v>
      </c>
      <c r="O51" s="83">
        <f t="shared" si="4"/>
        <v>0</v>
      </c>
      <c r="P51" s="80"/>
    </row>
    <row r="52" spans="1:16" ht="26.25">
      <c r="A52" s="27" t="s">
        <v>127</v>
      </c>
      <c r="B52" s="26" t="s">
        <v>50</v>
      </c>
      <c r="C52" s="26" t="s">
        <v>95</v>
      </c>
      <c r="D52" s="22"/>
      <c r="E52" s="82">
        <f>E53</f>
        <v>121</v>
      </c>
      <c r="F52" s="82">
        <f t="shared" si="31"/>
        <v>140</v>
      </c>
      <c r="G52" s="82">
        <f t="shared" si="31"/>
        <v>140</v>
      </c>
      <c r="H52" s="82">
        <f t="shared" si="31"/>
        <v>140</v>
      </c>
      <c r="I52" s="82">
        <f t="shared" si="31"/>
        <v>140</v>
      </c>
      <c r="J52" s="82">
        <f t="shared" si="31"/>
        <v>3.6</v>
      </c>
      <c r="K52" s="82">
        <f t="shared" si="31"/>
        <v>4.8</v>
      </c>
      <c r="L52" s="82">
        <f t="shared" si="31"/>
        <v>0</v>
      </c>
      <c r="M52" s="83">
        <f t="shared" si="2"/>
        <v>0</v>
      </c>
      <c r="N52" s="78">
        <f t="shared" si="3"/>
        <v>0</v>
      </c>
      <c r="O52" s="83">
        <f t="shared" si="4"/>
        <v>0</v>
      </c>
      <c r="P52" s="80"/>
    </row>
    <row r="53" spans="1:16" ht="26.25">
      <c r="A53" s="24" t="s">
        <v>93</v>
      </c>
      <c r="B53" s="26" t="s">
        <v>50</v>
      </c>
      <c r="C53" s="26" t="s">
        <v>95</v>
      </c>
      <c r="D53" s="26" t="s">
        <v>90</v>
      </c>
      <c r="E53" s="82">
        <f>E54</f>
        <v>121</v>
      </c>
      <c r="F53" s="82">
        <f t="shared" si="31"/>
        <v>140</v>
      </c>
      <c r="G53" s="82">
        <f t="shared" si="31"/>
        <v>140</v>
      </c>
      <c r="H53" s="82">
        <f t="shared" si="31"/>
        <v>140</v>
      </c>
      <c r="I53" s="82">
        <f t="shared" si="31"/>
        <v>140</v>
      </c>
      <c r="J53" s="82">
        <f t="shared" si="31"/>
        <v>3.6</v>
      </c>
      <c r="K53" s="82">
        <f t="shared" si="31"/>
        <v>4.8</v>
      </c>
      <c r="L53" s="82">
        <f t="shared" si="31"/>
        <v>0</v>
      </c>
      <c r="M53" s="83">
        <f t="shared" si="2"/>
        <v>0</v>
      </c>
      <c r="N53" s="78">
        <f t="shared" si="3"/>
        <v>0</v>
      </c>
      <c r="O53" s="83">
        <f t="shared" si="4"/>
        <v>0</v>
      </c>
      <c r="P53" s="80"/>
    </row>
    <row r="54" spans="1:16" ht="68.25" customHeight="1">
      <c r="A54" s="24" t="s">
        <v>139</v>
      </c>
      <c r="B54" s="28" t="s">
        <v>50</v>
      </c>
      <c r="C54" s="28" t="s">
        <v>95</v>
      </c>
      <c r="D54" s="28" t="s">
        <v>12</v>
      </c>
      <c r="E54" s="137">
        <v>121</v>
      </c>
      <c r="F54" s="192">
        <v>140</v>
      </c>
      <c r="G54" s="192">
        <v>140</v>
      </c>
      <c r="H54" s="192">
        <v>140</v>
      </c>
      <c r="I54" s="193">
        <v>140</v>
      </c>
      <c r="J54" s="85">
        <v>3.6</v>
      </c>
      <c r="K54" s="85">
        <v>4.8</v>
      </c>
      <c r="L54" s="85">
        <v>0</v>
      </c>
      <c r="M54" s="83">
        <f t="shared" si="2"/>
        <v>0</v>
      </c>
      <c r="N54" s="78">
        <f t="shared" si="3"/>
        <v>0</v>
      </c>
      <c r="O54" s="83">
        <f t="shared" si="4"/>
        <v>0</v>
      </c>
      <c r="P54" s="80"/>
    </row>
    <row r="55" spans="1:16" ht="26.25">
      <c r="A55" s="29" t="s">
        <v>4</v>
      </c>
      <c r="B55" s="22" t="s">
        <v>5</v>
      </c>
      <c r="C55" s="22"/>
      <c r="D55" s="22"/>
      <c r="E55" s="81">
        <f>E62+E56+E67</f>
        <v>21803.5</v>
      </c>
      <c r="F55" s="81">
        <f aca="true" t="shared" si="32" ref="F55:K55">F62+F56+F67</f>
        <v>3992.2</v>
      </c>
      <c r="G55" s="81">
        <f t="shared" si="32"/>
        <v>3992.2</v>
      </c>
      <c r="H55" s="81">
        <f t="shared" si="32"/>
        <v>3992.2</v>
      </c>
      <c r="I55" s="81">
        <f t="shared" si="32"/>
        <v>3992.2</v>
      </c>
      <c r="J55" s="81">
        <f t="shared" si="32"/>
        <v>24754.8</v>
      </c>
      <c r="K55" s="81">
        <f t="shared" si="32"/>
        <v>2113.3</v>
      </c>
      <c r="L55" s="81">
        <f>L62+L56+L67</f>
        <v>1139.4</v>
      </c>
      <c r="M55" s="78">
        <f t="shared" si="2"/>
        <v>4.602743710310729</v>
      </c>
      <c r="N55" s="78">
        <f t="shared" si="3"/>
        <v>53.91567690342119</v>
      </c>
      <c r="O55" s="78">
        <f t="shared" si="4"/>
        <v>5.225766505377578</v>
      </c>
      <c r="P55" s="80"/>
    </row>
    <row r="56" spans="1:16" ht="42" customHeight="1">
      <c r="A56" s="24" t="s">
        <v>140</v>
      </c>
      <c r="B56" s="26" t="s">
        <v>5</v>
      </c>
      <c r="C56" s="26" t="s">
        <v>141</v>
      </c>
      <c r="D56" s="22"/>
      <c r="E56" s="82">
        <f>E57</f>
        <v>15094</v>
      </c>
      <c r="F56" s="82">
        <f aca="true" t="shared" si="33" ref="F56:K56">F57</f>
        <v>0</v>
      </c>
      <c r="G56" s="82">
        <f t="shared" si="33"/>
        <v>0</v>
      </c>
      <c r="H56" s="82">
        <f t="shared" si="33"/>
        <v>0</v>
      </c>
      <c r="I56" s="82">
        <f t="shared" si="33"/>
        <v>0</v>
      </c>
      <c r="J56" s="82">
        <f t="shared" si="33"/>
        <v>19223.3</v>
      </c>
      <c r="K56" s="82">
        <f t="shared" si="33"/>
        <v>0</v>
      </c>
      <c r="L56" s="82">
        <f aca="true" t="shared" si="34" ref="F56:L60">L57</f>
        <v>0</v>
      </c>
      <c r="M56" s="83">
        <f t="shared" si="2"/>
        <v>0</v>
      </c>
      <c r="N56" s="78" t="e">
        <f t="shared" si="3"/>
        <v>#DIV/0!</v>
      </c>
      <c r="O56" s="83">
        <f t="shared" si="4"/>
        <v>0</v>
      </c>
      <c r="P56" s="80"/>
    </row>
    <row r="57" spans="1:16" ht="27.75" customHeight="1">
      <c r="A57" s="24" t="s">
        <v>142</v>
      </c>
      <c r="B57" s="26" t="s">
        <v>5</v>
      </c>
      <c r="C57" s="26" t="s">
        <v>143</v>
      </c>
      <c r="D57" s="22"/>
      <c r="E57" s="82">
        <f>E58</f>
        <v>15094</v>
      </c>
      <c r="F57" s="82">
        <f t="shared" si="34"/>
        <v>0</v>
      </c>
      <c r="G57" s="82">
        <f t="shared" si="34"/>
        <v>0</v>
      </c>
      <c r="H57" s="82">
        <f t="shared" si="34"/>
        <v>0</v>
      </c>
      <c r="I57" s="82">
        <f t="shared" si="34"/>
        <v>0</v>
      </c>
      <c r="J57" s="82">
        <f t="shared" si="34"/>
        <v>19223.3</v>
      </c>
      <c r="K57" s="82">
        <f t="shared" si="34"/>
        <v>0</v>
      </c>
      <c r="L57" s="82">
        <f t="shared" si="34"/>
        <v>0</v>
      </c>
      <c r="M57" s="83">
        <f t="shared" si="2"/>
        <v>0</v>
      </c>
      <c r="N57" s="78" t="e">
        <f t="shared" si="3"/>
        <v>#DIV/0!</v>
      </c>
      <c r="O57" s="83">
        <f t="shared" si="4"/>
        <v>0</v>
      </c>
      <c r="P57" s="80"/>
    </row>
    <row r="58" spans="1:16" ht="60.75" customHeight="1">
      <c r="A58" s="24" t="s">
        <v>212</v>
      </c>
      <c r="B58" s="26" t="s">
        <v>5</v>
      </c>
      <c r="C58" s="26" t="s">
        <v>144</v>
      </c>
      <c r="D58" s="22"/>
      <c r="E58" s="82">
        <f>E59</f>
        <v>15094</v>
      </c>
      <c r="F58" s="82">
        <f t="shared" si="34"/>
        <v>0</v>
      </c>
      <c r="G58" s="82">
        <f t="shared" si="34"/>
        <v>0</v>
      </c>
      <c r="H58" s="82">
        <f t="shared" si="34"/>
        <v>0</v>
      </c>
      <c r="I58" s="82">
        <f t="shared" si="34"/>
        <v>0</v>
      </c>
      <c r="J58" s="82">
        <f t="shared" si="34"/>
        <v>19223.3</v>
      </c>
      <c r="K58" s="82">
        <f t="shared" si="34"/>
        <v>0</v>
      </c>
      <c r="L58" s="82">
        <f t="shared" si="34"/>
        <v>0</v>
      </c>
      <c r="M58" s="83">
        <f t="shared" si="2"/>
        <v>0</v>
      </c>
      <c r="N58" s="78" t="e">
        <f t="shared" si="3"/>
        <v>#DIV/0!</v>
      </c>
      <c r="O58" s="83">
        <f t="shared" si="4"/>
        <v>0</v>
      </c>
      <c r="P58" s="80"/>
    </row>
    <row r="59" spans="1:16" ht="54.75" customHeight="1">
      <c r="A59" s="24" t="s">
        <v>211</v>
      </c>
      <c r="B59" s="26" t="s">
        <v>5</v>
      </c>
      <c r="C59" s="26" t="s">
        <v>145</v>
      </c>
      <c r="D59" s="22"/>
      <c r="E59" s="82">
        <f>E60</f>
        <v>15094</v>
      </c>
      <c r="F59" s="82">
        <f t="shared" si="34"/>
        <v>0</v>
      </c>
      <c r="G59" s="82">
        <f t="shared" si="34"/>
        <v>0</v>
      </c>
      <c r="H59" s="82">
        <f t="shared" si="34"/>
        <v>0</v>
      </c>
      <c r="I59" s="82">
        <f t="shared" si="34"/>
        <v>0</v>
      </c>
      <c r="J59" s="82">
        <f t="shared" si="34"/>
        <v>19223.3</v>
      </c>
      <c r="K59" s="82">
        <f t="shared" si="34"/>
        <v>0</v>
      </c>
      <c r="L59" s="82">
        <f t="shared" si="34"/>
        <v>0</v>
      </c>
      <c r="M59" s="83">
        <f t="shared" si="2"/>
        <v>0</v>
      </c>
      <c r="N59" s="78" t="e">
        <f t="shared" si="3"/>
        <v>#DIV/0!</v>
      </c>
      <c r="O59" s="83">
        <f t="shared" si="4"/>
        <v>0</v>
      </c>
      <c r="P59" s="80"/>
    </row>
    <row r="60" spans="1:16" ht="39.75" customHeight="1">
      <c r="A60" s="24" t="s">
        <v>336</v>
      </c>
      <c r="B60" s="26" t="s">
        <v>5</v>
      </c>
      <c r="C60" s="26" t="s">
        <v>145</v>
      </c>
      <c r="D60" s="26" t="s">
        <v>84</v>
      </c>
      <c r="E60" s="82">
        <f>E61</f>
        <v>15094</v>
      </c>
      <c r="F60" s="82">
        <f t="shared" si="34"/>
        <v>0</v>
      </c>
      <c r="G60" s="82">
        <f t="shared" si="34"/>
        <v>0</v>
      </c>
      <c r="H60" s="82">
        <f t="shared" si="34"/>
        <v>0</v>
      </c>
      <c r="I60" s="82">
        <f t="shared" si="34"/>
        <v>0</v>
      </c>
      <c r="J60" s="82">
        <f t="shared" si="34"/>
        <v>19223.3</v>
      </c>
      <c r="K60" s="82">
        <f t="shared" si="34"/>
        <v>0</v>
      </c>
      <c r="L60" s="82">
        <f t="shared" si="34"/>
        <v>0</v>
      </c>
      <c r="M60" s="83">
        <f t="shared" si="2"/>
        <v>0</v>
      </c>
      <c r="N60" s="78" t="e">
        <f t="shared" si="3"/>
        <v>#DIV/0!</v>
      </c>
      <c r="O60" s="83">
        <f t="shared" si="4"/>
        <v>0</v>
      </c>
      <c r="P60" s="80"/>
    </row>
    <row r="61" spans="1:16" ht="40.5" customHeight="1">
      <c r="A61" s="24" t="s">
        <v>87</v>
      </c>
      <c r="B61" s="26" t="s">
        <v>5</v>
      </c>
      <c r="C61" s="26" t="s">
        <v>145</v>
      </c>
      <c r="D61" s="26" t="s">
        <v>85</v>
      </c>
      <c r="E61" s="82">
        <v>15094</v>
      </c>
      <c r="F61" s="81"/>
      <c r="G61" s="81"/>
      <c r="H61" s="81"/>
      <c r="I61" s="138"/>
      <c r="J61" s="139">
        <v>19223.3</v>
      </c>
      <c r="K61" s="139">
        <v>0</v>
      </c>
      <c r="L61" s="139">
        <v>0</v>
      </c>
      <c r="M61" s="83">
        <f t="shared" si="2"/>
        <v>0</v>
      </c>
      <c r="N61" s="78" t="e">
        <f t="shared" si="3"/>
        <v>#DIV/0!</v>
      </c>
      <c r="O61" s="83">
        <f t="shared" si="4"/>
        <v>0</v>
      </c>
      <c r="P61" s="80"/>
    </row>
    <row r="62" spans="1:16" ht="26.25">
      <c r="A62" s="24" t="s">
        <v>10</v>
      </c>
      <c r="B62" s="26" t="s">
        <v>5</v>
      </c>
      <c r="C62" s="26" t="s">
        <v>96</v>
      </c>
      <c r="D62" s="26"/>
      <c r="E62" s="82">
        <f>E63</f>
        <v>3205.4</v>
      </c>
      <c r="F62" s="82">
        <f aca="true" t="shared" si="35" ref="F62:K62">F63</f>
        <v>3956</v>
      </c>
      <c r="G62" s="82">
        <f t="shared" si="35"/>
        <v>3956</v>
      </c>
      <c r="H62" s="82">
        <f t="shared" si="35"/>
        <v>3956</v>
      </c>
      <c r="I62" s="82">
        <f t="shared" si="35"/>
        <v>3956</v>
      </c>
      <c r="J62" s="82">
        <f t="shared" si="35"/>
        <v>2251</v>
      </c>
      <c r="K62" s="82">
        <f t="shared" si="35"/>
        <v>1213.3</v>
      </c>
      <c r="L62" s="82">
        <f aca="true" t="shared" si="36" ref="F62:L65">L63</f>
        <v>401.2</v>
      </c>
      <c r="M62" s="83">
        <f t="shared" si="2"/>
        <v>17.82318969346957</v>
      </c>
      <c r="N62" s="78">
        <f t="shared" si="3"/>
        <v>33.06684249567296</v>
      </c>
      <c r="O62" s="83">
        <f t="shared" si="4"/>
        <v>12.516378611093778</v>
      </c>
      <c r="P62" s="80"/>
    </row>
    <row r="63" spans="1:16" s="13" customFormat="1" ht="26.25">
      <c r="A63" s="24" t="s">
        <v>11</v>
      </c>
      <c r="B63" s="26" t="s">
        <v>5</v>
      </c>
      <c r="C63" s="26" t="s">
        <v>97</v>
      </c>
      <c r="D63" s="26"/>
      <c r="E63" s="82">
        <f>E64</f>
        <v>3205.4</v>
      </c>
      <c r="F63" s="82">
        <f t="shared" si="36"/>
        <v>3956</v>
      </c>
      <c r="G63" s="82">
        <f t="shared" si="36"/>
        <v>3956</v>
      </c>
      <c r="H63" s="82">
        <f t="shared" si="36"/>
        <v>3956</v>
      </c>
      <c r="I63" s="82">
        <f t="shared" si="36"/>
        <v>3956</v>
      </c>
      <c r="J63" s="82">
        <f t="shared" si="36"/>
        <v>2251</v>
      </c>
      <c r="K63" s="82">
        <f t="shared" si="36"/>
        <v>1213.3</v>
      </c>
      <c r="L63" s="82">
        <f t="shared" si="36"/>
        <v>401.2</v>
      </c>
      <c r="M63" s="83">
        <f t="shared" si="2"/>
        <v>17.82318969346957</v>
      </c>
      <c r="N63" s="78">
        <f t="shared" si="3"/>
        <v>33.06684249567296</v>
      </c>
      <c r="O63" s="83">
        <f t="shared" si="4"/>
        <v>12.516378611093778</v>
      </c>
      <c r="P63" s="90"/>
    </row>
    <row r="64" spans="1:16" ht="53.25" customHeight="1">
      <c r="A64" s="57" t="s">
        <v>146</v>
      </c>
      <c r="B64" s="28" t="s">
        <v>5</v>
      </c>
      <c r="C64" s="28" t="s">
        <v>98</v>
      </c>
      <c r="D64" s="28"/>
      <c r="E64" s="137">
        <f>E65</f>
        <v>3205.4</v>
      </c>
      <c r="F64" s="137">
        <f t="shared" si="36"/>
        <v>3956</v>
      </c>
      <c r="G64" s="137">
        <f t="shared" si="36"/>
        <v>3956</v>
      </c>
      <c r="H64" s="137">
        <f t="shared" si="36"/>
        <v>3956</v>
      </c>
      <c r="I64" s="137">
        <f t="shared" si="36"/>
        <v>3956</v>
      </c>
      <c r="J64" s="137">
        <f t="shared" si="36"/>
        <v>2251</v>
      </c>
      <c r="K64" s="137">
        <f t="shared" si="36"/>
        <v>1213.3</v>
      </c>
      <c r="L64" s="137">
        <f t="shared" si="36"/>
        <v>401.2</v>
      </c>
      <c r="M64" s="83">
        <f t="shared" si="2"/>
        <v>17.82318969346957</v>
      </c>
      <c r="N64" s="78">
        <f t="shared" si="3"/>
        <v>33.06684249567296</v>
      </c>
      <c r="O64" s="83">
        <f t="shared" si="4"/>
        <v>12.516378611093778</v>
      </c>
      <c r="P64" s="80"/>
    </row>
    <row r="65" spans="1:16" ht="45" customHeight="1">
      <c r="A65" s="24" t="s">
        <v>336</v>
      </c>
      <c r="B65" s="28" t="s">
        <v>5</v>
      </c>
      <c r="C65" s="28" t="s">
        <v>98</v>
      </c>
      <c r="D65" s="28" t="s">
        <v>84</v>
      </c>
      <c r="E65" s="137">
        <f>E66</f>
        <v>3205.4</v>
      </c>
      <c r="F65" s="137">
        <f t="shared" si="36"/>
        <v>3956</v>
      </c>
      <c r="G65" s="137">
        <f t="shared" si="36"/>
        <v>3956</v>
      </c>
      <c r="H65" s="137">
        <f t="shared" si="36"/>
        <v>3956</v>
      </c>
      <c r="I65" s="137">
        <f t="shared" si="36"/>
        <v>3956</v>
      </c>
      <c r="J65" s="137">
        <f t="shared" si="36"/>
        <v>2251</v>
      </c>
      <c r="K65" s="137">
        <f t="shared" si="36"/>
        <v>1213.3</v>
      </c>
      <c r="L65" s="137">
        <f t="shared" si="36"/>
        <v>401.2</v>
      </c>
      <c r="M65" s="83">
        <f t="shared" si="2"/>
        <v>17.82318969346957</v>
      </c>
      <c r="N65" s="78">
        <f t="shared" si="3"/>
        <v>33.06684249567296</v>
      </c>
      <c r="O65" s="83">
        <f t="shared" si="4"/>
        <v>12.516378611093778</v>
      </c>
      <c r="P65" s="80"/>
    </row>
    <row r="66" spans="1:16" ht="42.75" customHeight="1">
      <c r="A66" s="24" t="s">
        <v>87</v>
      </c>
      <c r="B66" s="26" t="s">
        <v>5</v>
      </c>
      <c r="C66" s="28" t="s">
        <v>98</v>
      </c>
      <c r="D66" s="26" t="s">
        <v>85</v>
      </c>
      <c r="E66" s="82">
        <v>3205.4</v>
      </c>
      <c r="F66" s="82">
        <v>3956</v>
      </c>
      <c r="G66" s="82">
        <v>3956</v>
      </c>
      <c r="H66" s="82">
        <v>3956</v>
      </c>
      <c r="I66" s="84">
        <v>3956</v>
      </c>
      <c r="J66" s="85">
        <v>2251</v>
      </c>
      <c r="K66" s="85">
        <v>1213.3</v>
      </c>
      <c r="L66" s="85">
        <v>401.2</v>
      </c>
      <c r="M66" s="83">
        <f t="shared" si="2"/>
        <v>17.82318969346957</v>
      </c>
      <c r="N66" s="78">
        <f t="shared" si="3"/>
        <v>33.06684249567296</v>
      </c>
      <c r="O66" s="83">
        <f t="shared" si="4"/>
        <v>12.516378611093778</v>
      </c>
      <c r="P66" s="80"/>
    </row>
    <row r="67" spans="1:16" ht="26.25">
      <c r="A67" s="24" t="s">
        <v>1</v>
      </c>
      <c r="B67" s="26" t="s">
        <v>5</v>
      </c>
      <c r="C67" s="28" t="s">
        <v>105</v>
      </c>
      <c r="D67" s="26"/>
      <c r="E67" s="82">
        <f>E71+E68</f>
        <v>3504.1</v>
      </c>
      <c r="F67" s="82">
        <f aca="true" t="shared" si="37" ref="F67:K67">F71+F68</f>
        <v>36.2</v>
      </c>
      <c r="G67" s="82">
        <f t="shared" si="37"/>
        <v>36.2</v>
      </c>
      <c r="H67" s="82">
        <f t="shared" si="37"/>
        <v>36.2</v>
      </c>
      <c r="I67" s="82">
        <f t="shared" si="37"/>
        <v>36.2</v>
      </c>
      <c r="J67" s="82">
        <f t="shared" si="37"/>
        <v>3280.5</v>
      </c>
      <c r="K67" s="82">
        <f t="shared" si="37"/>
        <v>900</v>
      </c>
      <c r="L67" s="82">
        <f>L71+L68</f>
        <v>738.2</v>
      </c>
      <c r="M67" s="83">
        <f t="shared" si="2"/>
        <v>22.50266727632983</v>
      </c>
      <c r="N67" s="78">
        <f t="shared" si="3"/>
        <v>82.02222222222223</v>
      </c>
      <c r="O67" s="83">
        <f t="shared" si="4"/>
        <v>21.06675037812848</v>
      </c>
      <c r="P67" s="80"/>
    </row>
    <row r="68" spans="1:16" ht="52.5" hidden="1">
      <c r="A68" s="24" t="s">
        <v>213</v>
      </c>
      <c r="B68" s="26" t="s">
        <v>5</v>
      </c>
      <c r="C68" s="26" t="s">
        <v>214</v>
      </c>
      <c r="D68" s="26"/>
      <c r="E68" s="82">
        <f>E69</f>
        <v>0</v>
      </c>
      <c r="F68" s="82">
        <f aca="true" t="shared" si="38" ref="F68:K68">F69</f>
        <v>36.2</v>
      </c>
      <c r="G68" s="82">
        <f t="shared" si="38"/>
        <v>36.2</v>
      </c>
      <c r="H68" s="82">
        <f t="shared" si="38"/>
        <v>36.2</v>
      </c>
      <c r="I68" s="82">
        <f t="shared" si="38"/>
        <v>36.2</v>
      </c>
      <c r="J68" s="82">
        <f t="shared" si="38"/>
        <v>36.2</v>
      </c>
      <c r="K68" s="82">
        <f t="shared" si="38"/>
        <v>0</v>
      </c>
      <c r="L68" s="82">
        <f aca="true" t="shared" si="39" ref="F68:L69">L69</f>
        <v>0</v>
      </c>
      <c r="M68" s="83">
        <f t="shared" si="2"/>
        <v>0</v>
      </c>
      <c r="N68" s="78" t="e">
        <f t="shared" si="3"/>
        <v>#DIV/0!</v>
      </c>
      <c r="O68" s="83" t="e">
        <f t="shared" si="4"/>
        <v>#DIV/0!</v>
      </c>
      <c r="P68" s="80"/>
    </row>
    <row r="69" spans="1:16" ht="39" hidden="1">
      <c r="A69" s="24" t="s">
        <v>86</v>
      </c>
      <c r="B69" s="26" t="s">
        <v>5</v>
      </c>
      <c r="C69" s="26" t="s">
        <v>214</v>
      </c>
      <c r="D69" s="26" t="s">
        <v>84</v>
      </c>
      <c r="E69" s="82">
        <f>E70</f>
        <v>0</v>
      </c>
      <c r="F69" s="82">
        <f t="shared" si="39"/>
        <v>36.2</v>
      </c>
      <c r="G69" s="82">
        <f t="shared" si="39"/>
        <v>36.2</v>
      </c>
      <c r="H69" s="82">
        <f t="shared" si="39"/>
        <v>36.2</v>
      </c>
      <c r="I69" s="82">
        <f t="shared" si="39"/>
        <v>36.2</v>
      </c>
      <c r="J69" s="82">
        <f t="shared" si="39"/>
        <v>36.2</v>
      </c>
      <c r="K69" s="82">
        <f t="shared" si="39"/>
        <v>0</v>
      </c>
      <c r="L69" s="82">
        <f>L70</f>
        <v>0</v>
      </c>
      <c r="M69" s="83">
        <f t="shared" si="2"/>
        <v>0</v>
      </c>
      <c r="N69" s="78" t="e">
        <f t="shared" si="3"/>
        <v>#DIV/0!</v>
      </c>
      <c r="O69" s="83" t="e">
        <f t="shared" si="4"/>
        <v>#DIV/0!</v>
      </c>
      <c r="P69" s="80"/>
    </row>
    <row r="70" spans="1:16" ht="39" hidden="1">
      <c r="A70" s="24" t="s">
        <v>87</v>
      </c>
      <c r="B70" s="26" t="s">
        <v>5</v>
      </c>
      <c r="C70" s="26" t="s">
        <v>214</v>
      </c>
      <c r="D70" s="26" t="s">
        <v>85</v>
      </c>
      <c r="E70" s="82"/>
      <c r="F70" s="82">
        <v>36.2</v>
      </c>
      <c r="G70" s="82">
        <v>36.2</v>
      </c>
      <c r="H70" s="82">
        <v>36.2</v>
      </c>
      <c r="I70" s="82">
        <v>36.2</v>
      </c>
      <c r="J70" s="82">
        <v>36.2</v>
      </c>
      <c r="K70" s="82"/>
      <c r="L70" s="82"/>
      <c r="M70" s="83">
        <f t="shared" si="2"/>
        <v>0</v>
      </c>
      <c r="N70" s="78" t="e">
        <f t="shared" si="3"/>
        <v>#DIV/0!</v>
      </c>
      <c r="O70" s="83" t="e">
        <f t="shared" si="4"/>
        <v>#DIV/0!</v>
      </c>
      <c r="P70" s="80"/>
    </row>
    <row r="71" spans="1:16" ht="40.5" customHeight="1">
      <c r="A71" s="24" t="s">
        <v>147</v>
      </c>
      <c r="B71" s="26" t="s">
        <v>5</v>
      </c>
      <c r="C71" s="28" t="s">
        <v>148</v>
      </c>
      <c r="D71" s="26"/>
      <c r="E71" s="82">
        <f>E72+E77+E75</f>
        <v>3504.1</v>
      </c>
      <c r="F71" s="82">
        <f aca="true" t="shared" si="40" ref="F71:K71">F72+F77+F75</f>
        <v>0</v>
      </c>
      <c r="G71" s="82">
        <f t="shared" si="40"/>
        <v>0</v>
      </c>
      <c r="H71" s="82">
        <f t="shared" si="40"/>
        <v>0</v>
      </c>
      <c r="I71" s="82">
        <f t="shared" si="40"/>
        <v>0</v>
      </c>
      <c r="J71" s="82">
        <f t="shared" si="40"/>
        <v>3244.3</v>
      </c>
      <c r="K71" s="82">
        <f t="shared" si="40"/>
        <v>900</v>
      </c>
      <c r="L71" s="82">
        <f>L72+L77+L75</f>
        <v>738.2</v>
      </c>
      <c r="M71" s="83">
        <f t="shared" si="2"/>
        <v>22.753752735566994</v>
      </c>
      <c r="N71" s="78">
        <f t="shared" si="3"/>
        <v>82.02222222222223</v>
      </c>
      <c r="O71" s="82">
        <f>O72+O77</f>
        <v>28.89236790606654</v>
      </c>
      <c r="P71" s="80"/>
    </row>
    <row r="72" spans="1:16" ht="93.75" customHeight="1">
      <c r="A72" s="25" t="s">
        <v>215</v>
      </c>
      <c r="B72" s="26" t="s">
        <v>5</v>
      </c>
      <c r="C72" s="28" t="s">
        <v>149</v>
      </c>
      <c r="D72" s="26"/>
      <c r="E72" s="82">
        <f>E73</f>
        <v>2555</v>
      </c>
      <c r="F72" s="82">
        <f aca="true" t="shared" si="41" ref="F72:K72">F73</f>
        <v>0</v>
      </c>
      <c r="G72" s="82">
        <f t="shared" si="41"/>
        <v>0</v>
      </c>
      <c r="H72" s="82">
        <f t="shared" si="41"/>
        <v>0</v>
      </c>
      <c r="I72" s="82">
        <f t="shared" si="41"/>
        <v>0</v>
      </c>
      <c r="J72" s="82">
        <f t="shared" si="41"/>
        <v>2114</v>
      </c>
      <c r="K72" s="82">
        <f t="shared" si="41"/>
        <v>900</v>
      </c>
      <c r="L72" s="82">
        <f aca="true" t="shared" si="42" ref="F72:L73">L73</f>
        <v>738.2</v>
      </c>
      <c r="M72" s="83">
        <f t="shared" si="2"/>
        <v>34.91958372753075</v>
      </c>
      <c r="N72" s="78">
        <f t="shared" si="3"/>
        <v>82.02222222222223</v>
      </c>
      <c r="O72" s="83">
        <f t="shared" si="4"/>
        <v>28.89236790606654</v>
      </c>
      <c r="P72" s="80"/>
    </row>
    <row r="73" spans="1:16" ht="51.75" customHeight="1">
      <c r="A73" s="24" t="s">
        <v>336</v>
      </c>
      <c r="B73" s="26" t="s">
        <v>5</v>
      </c>
      <c r="C73" s="28" t="s">
        <v>149</v>
      </c>
      <c r="D73" s="26" t="s">
        <v>84</v>
      </c>
      <c r="E73" s="82">
        <f>E74</f>
        <v>2555</v>
      </c>
      <c r="F73" s="82">
        <f t="shared" si="42"/>
        <v>0</v>
      </c>
      <c r="G73" s="82">
        <f t="shared" si="42"/>
        <v>0</v>
      </c>
      <c r="H73" s="82">
        <f t="shared" si="42"/>
        <v>0</v>
      </c>
      <c r="I73" s="82">
        <f t="shared" si="42"/>
        <v>0</v>
      </c>
      <c r="J73" s="82">
        <f t="shared" si="42"/>
        <v>2114</v>
      </c>
      <c r="K73" s="82">
        <f t="shared" si="42"/>
        <v>900</v>
      </c>
      <c r="L73" s="82">
        <f t="shared" si="42"/>
        <v>738.2</v>
      </c>
      <c r="M73" s="83">
        <f t="shared" si="2"/>
        <v>34.91958372753075</v>
      </c>
      <c r="N73" s="78">
        <f t="shared" si="3"/>
        <v>82.02222222222223</v>
      </c>
      <c r="O73" s="83">
        <f t="shared" si="4"/>
        <v>28.89236790606654</v>
      </c>
      <c r="P73" s="80"/>
    </row>
    <row r="74" spans="1:16" ht="47.25" customHeight="1">
      <c r="A74" s="24" t="s">
        <v>87</v>
      </c>
      <c r="B74" s="26" t="s">
        <v>5</v>
      </c>
      <c r="C74" s="28" t="s">
        <v>149</v>
      </c>
      <c r="D74" s="26" t="s">
        <v>85</v>
      </c>
      <c r="E74" s="82">
        <v>2555</v>
      </c>
      <c r="F74" s="82"/>
      <c r="G74" s="82"/>
      <c r="H74" s="82"/>
      <c r="I74" s="84"/>
      <c r="J74" s="139">
        <v>2114</v>
      </c>
      <c r="K74" s="86">
        <v>900</v>
      </c>
      <c r="L74" s="139">
        <v>738.2</v>
      </c>
      <c r="M74" s="83">
        <f t="shared" si="2"/>
        <v>34.91958372753075</v>
      </c>
      <c r="N74" s="78">
        <f t="shared" si="3"/>
        <v>82.02222222222223</v>
      </c>
      <c r="O74" s="83">
        <f t="shared" si="4"/>
        <v>28.89236790606654</v>
      </c>
      <c r="P74" s="80"/>
    </row>
    <row r="75" spans="1:16" ht="45" customHeight="1" hidden="1">
      <c r="A75" s="24" t="s">
        <v>86</v>
      </c>
      <c r="B75" s="26" t="s">
        <v>5</v>
      </c>
      <c r="C75" s="28" t="s">
        <v>264</v>
      </c>
      <c r="D75" s="26" t="s">
        <v>84</v>
      </c>
      <c r="E75" s="82">
        <f>E76</f>
        <v>0</v>
      </c>
      <c r="F75" s="82">
        <f aca="true" t="shared" si="43" ref="F75:L75">F76</f>
        <v>0</v>
      </c>
      <c r="G75" s="82">
        <f t="shared" si="43"/>
        <v>0</v>
      </c>
      <c r="H75" s="82">
        <f t="shared" si="43"/>
        <v>0</v>
      </c>
      <c r="I75" s="82">
        <f t="shared" si="43"/>
        <v>0</v>
      </c>
      <c r="J75" s="82">
        <f t="shared" si="43"/>
        <v>168</v>
      </c>
      <c r="K75" s="82"/>
      <c r="L75" s="82">
        <f t="shared" si="43"/>
        <v>0</v>
      </c>
      <c r="M75" s="83">
        <f t="shared" si="2"/>
        <v>0</v>
      </c>
      <c r="N75" s="78" t="e">
        <f aca="true" t="shared" si="44" ref="N75:N141">L75/K75*100</f>
        <v>#DIV/0!</v>
      </c>
      <c r="O75" s="83" t="e">
        <f t="shared" si="4"/>
        <v>#DIV/0!</v>
      </c>
      <c r="P75" s="80"/>
    </row>
    <row r="76" spans="1:16" ht="39" hidden="1">
      <c r="A76" s="24" t="s">
        <v>87</v>
      </c>
      <c r="B76" s="30" t="s">
        <v>5</v>
      </c>
      <c r="C76" s="72" t="s">
        <v>264</v>
      </c>
      <c r="D76" s="30" t="s">
        <v>85</v>
      </c>
      <c r="E76" s="131"/>
      <c r="F76" s="131"/>
      <c r="G76" s="131"/>
      <c r="H76" s="131"/>
      <c r="I76" s="132"/>
      <c r="J76" s="134">
        <v>168</v>
      </c>
      <c r="K76" s="134"/>
      <c r="L76" s="134"/>
      <c r="M76" s="83">
        <f t="shared" si="2"/>
        <v>0</v>
      </c>
      <c r="N76" s="78" t="e">
        <f t="shared" si="44"/>
        <v>#DIV/0!</v>
      </c>
      <c r="O76" s="83" t="e">
        <f t="shared" si="4"/>
        <v>#DIV/0!</v>
      </c>
      <c r="P76" s="80"/>
    </row>
    <row r="77" spans="1:16" ht="105">
      <c r="A77" s="25" t="s">
        <v>216</v>
      </c>
      <c r="B77" s="30" t="s">
        <v>5</v>
      </c>
      <c r="C77" s="26" t="s">
        <v>217</v>
      </c>
      <c r="D77" s="31"/>
      <c r="E77" s="86">
        <f>E78</f>
        <v>949.1</v>
      </c>
      <c r="F77" s="86">
        <f aca="true" t="shared" si="45" ref="F77:K77">F78</f>
        <v>0</v>
      </c>
      <c r="G77" s="86">
        <f t="shared" si="45"/>
        <v>0</v>
      </c>
      <c r="H77" s="86">
        <f t="shared" si="45"/>
        <v>0</v>
      </c>
      <c r="I77" s="86">
        <f t="shared" si="45"/>
        <v>0</v>
      </c>
      <c r="J77" s="86">
        <f t="shared" si="45"/>
        <v>962.3</v>
      </c>
      <c r="K77" s="86">
        <f t="shared" si="45"/>
        <v>0</v>
      </c>
      <c r="L77" s="86">
        <f aca="true" t="shared" si="46" ref="F77:L78">L78</f>
        <v>0</v>
      </c>
      <c r="M77" s="83">
        <f t="shared" si="2"/>
        <v>0</v>
      </c>
      <c r="N77" s="78" t="e">
        <f t="shared" si="44"/>
        <v>#DIV/0!</v>
      </c>
      <c r="O77" s="83">
        <f t="shared" si="4"/>
        <v>0</v>
      </c>
      <c r="P77" s="80"/>
    </row>
    <row r="78" spans="1:16" ht="26.25">
      <c r="A78" s="24" t="s">
        <v>336</v>
      </c>
      <c r="B78" s="30" t="s">
        <v>5</v>
      </c>
      <c r="C78" s="26" t="s">
        <v>217</v>
      </c>
      <c r="D78" s="31" t="s">
        <v>84</v>
      </c>
      <c r="E78" s="86">
        <f>E79</f>
        <v>949.1</v>
      </c>
      <c r="F78" s="86">
        <f t="shared" si="46"/>
        <v>0</v>
      </c>
      <c r="G78" s="86">
        <f t="shared" si="46"/>
        <v>0</v>
      </c>
      <c r="H78" s="86">
        <f t="shared" si="46"/>
        <v>0</v>
      </c>
      <c r="I78" s="86">
        <f t="shared" si="46"/>
        <v>0</v>
      </c>
      <c r="J78" s="86">
        <f t="shared" si="46"/>
        <v>962.3</v>
      </c>
      <c r="K78" s="86">
        <f t="shared" si="46"/>
        <v>0</v>
      </c>
      <c r="L78" s="86">
        <f>L79</f>
        <v>0</v>
      </c>
      <c r="M78" s="83">
        <f t="shared" si="2"/>
        <v>0</v>
      </c>
      <c r="N78" s="78" t="e">
        <f t="shared" si="44"/>
        <v>#DIV/0!</v>
      </c>
      <c r="O78" s="83">
        <f t="shared" si="4"/>
        <v>0</v>
      </c>
      <c r="P78" s="80"/>
    </row>
    <row r="79" spans="1:16" ht="39">
      <c r="A79" s="24" t="s">
        <v>87</v>
      </c>
      <c r="B79" s="30" t="s">
        <v>5</v>
      </c>
      <c r="C79" s="30" t="s">
        <v>217</v>
      </c>
      <c r="D79" s="42" t="s">
        <v>85</v>
      </c>
      <c r="E79" s="133">
        <v>949.1</v>
      </c>
      <c r="F79" s="133"/>
      <c r="G79" s="133"/>
      <c r="H79" s="133"/>
      <c r="I79" s="133"/>
      <c r="J79" s="134">
        <v>962.3</v>
      </c>
      <c r="K79" s="134">
        <v>0</v>
      </c>
      <c r="L79" s="134">
        <v>0</v>
      </c>
      <c r="M79" s="107">
        <f t="shared" si="2"/>
        <v>0</v>
      </c>
      <c r="N79" s="78" t="e">
        <f t="shared" si="44"/>
        <v>#DIV/0!</v>
      </c>
      <c r="O79" s="83">
        <f t="shared" si="4"/>
        <v>0</v>
      </c>
      <c r="P79" s="80"/>
    </row>
    <row r="80" spans="1:16" ht="26.25">
      <c r="A80" s="29" t="s">
        <v>218</v>
      </c>
      <c r="B80" s="73" t="s">
        <v>219</v>
      </c>
      <c r="C80" s="73"/>
      <c r="D80" s="31"/>
      <c r="E80" s="86">
        <f>E81+E86</f>
        <v>175</v>
      </c>
      <c r="F80" s="86">
        <f aca="true" t="shared" si="47" ref="F80:K80">F81+F86</f>
        <v>0</v>
      </c>
      <c r="G80" s="86">
        <f t="shared" si="47"/>
        <v>0</v>
      </c>
      <c r="H80" s="86">
        <f t="shared" si="47"/>
        <v>0</v>
      </c>
      <c r="I80" s="86">
        <f t="shared" si="47"/>
        <v>0</v>
      </c>
      <c r="J80" s="86">
        <f t="shared" si="47"/>
        <v>231.3</v>
      </c>
      <c r="K80" s="86">
        <f t="shared" si="47"/>
        <v>0</v>
      </c>
      <c r="L80" s="86">
        <f>L81+L86</f>
        <v>0</v>
      </c>
      <c r="M80" s="107">
        <f t="shared" si="2"/>
        <v>0</v>
      </c>
      <c r="N80" s="78" t="e">
        <f t="shared" si="44"/>
        <v>#DIV/0!</v>
      </c>
      <c r="O80" s="83">
        <f t="shared" si="4"/>
        <v>0</v>
      </c>
      <c r="P80" s="80"/>
    </row>
    <row r="81" spans="1:16" ht="52.5" hidden="1">
      <c r="A81" s="24" t="s">
        <v>220</v>
      </c>
      <c r="B81" s="31" t="s">
        <v>219</v>
      </c>
      <c r="C81" s="26" t="s">
        <v>229</v>
      </c>
      <c r="D81" s="31"/>
      <c r="E81" s="86">
        <f>E82</f>
        <v>0</v>
      </c>
      <c r="F81" s="86">
        <f aca="true" t="shared" si="48" ref="F81:K81">F82</f>
        <v>0</v>
      </c>
      <c r="G81" s="86">
        <f t="shared" si="48"/>
        <v>0</v>
      </c>
      <c r="H81" s="86">
        <f t="shared" si="48"/>
        <v>0</v>
      </c>
      <c r="I81" s="86">
        <f t="shared" si="48"/>
        <v>0</v>
      </c>
      <c r="J81" s="86">
        <f t="shared" si="48"/>
        <v>0</v>
      </c>
      <c r="K81" s="86">
        <f t="shared" si="48"/>
        <v>0</v>
      </c>
      <c r="L81" s="86">
        <f aca="true" t="shared" si="49" ref="F81:L82">L82</f>
        <v>0</v>
      </c>
      <c r="M81" s="107" t="e">
        <f t="shared" si="2"/>
        <v>#DIV/0!</v>
      </c>
      <c r="N81" s="78" t="e">
        <f t="shared" si="44"/>
        <v>#DIV/0!</v>
      </c>
      <c r="O81" s="83" t="e">
        <f t="shared" si="4"/>
        <v>#DIV/0!</v>
      </c>
      <c r="P81" s="80"/>
    </row>
    <row r="82" spans="1:16" ht="39" hidden="1">
      <c r="A82" s="24" t="s">
        <v>221</v>
      </c>
      <c r="B82" s="31" t="s">
        <v>219</v>
      </c>
      <c r="C82" s="26" t="s">
        <v>229</v>
      </c>
      <c r="D82" s="31"/>
      <c r="E82" s="86">
        <f>E83</f>
        <v>0</v>
      </c>
      <c r="F82" s="86">
        <f t="shared" si="49"/>
        <v>0</v>
      </c>
      <c r="G82" s="86">
        <f t="shared" si="49"/>
        <v>0</v>
      </c>
      <c r="H82" s="86">
        <f t="shared" si="49"/>
        <v>0</v>
      </c>
      <c r="I82" s="86">
        <f t="shared" si="49"/>
        <v>0</v>
      </c>
      <c r="J82" s="86">
        <f t="shared" si="49"/>
        <v>0</v>
      </c>
      <c r="K82" s="86">
        <f t="shared" si="49"/>
        <v>0</v>
      </c>
      <c r="L82" s="86">
        <f aca="true" t="shared" si="50" ref="F82:L83">L83</f>
        <v>0</v>
      </c>
      <c r="M82" s="107" t="e">
        <f t="shared" si="2"/>
        <v>#DIV/0!</v>
      </c>
      <c r="N82" s="78" t="e">
        <f t="shared" si="44"/>
        <v>#DIV/0!</v>
      </c>
      <c r="O82" s="83" t="e">
        <f t="shared" si="4"/>
        <v>#DIV/0!</v>
      </c>
      <c r="P82" s="80"/>
    </row>
    <row r="83" spans="1:16" ht="39" hidden="1">
      <c r="A83" s="24" t="s">
        <v>222</v>
      </c>
      <c r="B83" s="31" t="s">
        <v>219</v>
      </c>
      <c r="C83" s="26" t="s">
        <v>228</v>
      </c>
      <c r="D83" s="31"/>
      <c r="E83" s="86">
        <f>E84</f>
        <v>0</v>
      </c>
      <c r="F83" s="86">
        <f t="shared" si="50"/>
        <v>0</v>
      </c>
      <c r="G83" s="86">
        <f t="shared" si="50"/>
        <v>0</v>
      </c>
      <c r="H83" s="86">
        <f t="shared" si="50"/>
        <v>0</v>
      </c>
      <c r="I83" s="86">
        <f t="shared" si="50"/>
        <v>0</v>
      </c>
      <c r="J83" s="86">
        <f t="shared" si="50"/>
        <v>0</v>
      </c>
      <c r="K83" s="86">
        <f t="shared" si="50"/>
        <v>0</v>
      </c>
      <c r="L83" s="86">
        <f aca="true" t="shared" si="51" ref="F83:L84">L84</f>
        <v>0</v>
      </c>
      <c r="M83" s="107" t="e">
        <f t="shared" si="2"/>
        <v>#DIV/0!</v>
      </c>
      <c r="N83" s="78" t="e">
        <f t="shared" si="44"/>
        <v>#DIV/0!</v>
      </c>
      <c r="O83" s="83" t="e">
        <f t="shared" si="4"/>
        <v>#DIV/0!</v>
      </c>
      <c r="P83" s="80"/>
    </row>
    <row r="84" spans="1:16" ht="39" hidden="1">
      <c r="A84" s="24" t="s">
        <v>86</v>
      </c>
      <c r="B84" s="31" t="s">
        <v>219</v>
      </c>
      <c r="C84" s="26" t="s">
        <v>228</v>
      </c>
      <c r="D84" s="31" t="s">
        <v>84</v>
      </c>
      <c r="E84" s="86">
        <f>E85</f>
        <v>0</v>
      </c>
      <c r="F84" s="86">
        <f t="shared" si="51"/>
        <v>0</v>
      </c>
      <c r="G84" s="86">
        <f t="shared" si="51"/>
        <v>0</v>
      </c>
      <c r="H84" s="86">
        <f t="shared" si="51"/>
        <v>0</v>
      </c>
      <c r="I84" s="86">
        <f t="shared" si="51"/>
        <v>0</v>
      </c>
      <c r="J84" s="86">
        <f t="shared" si="51"/>
        <v>0</v>
      </c>
      <c r="K84" s="86">
        <f t="shared" si="51"/>
        <v>0</v>
      </c>
      <c r="L84" s="86">
        <f>L85</f>
        <v>0</v>
      </c>
      <c r="M84" s="107" t="e">
        <f t="shared" si="2"/>
        <v>#DIV/0!</v>
      </c>
      <c r="N84" s="78" t="e">
        <f t="shared" si="44"/>
        <v>#DIV/0!</v>
      </c>
      <c r="O84" s="83" t="e">
        <f t="shared" si="4"/>
        <v>#DIV/0!</v>
      </c>
      <c r="P84" s="80"/>
    </row>
    <row r="85" spans="1:16" ht="39" hidden="1">
      <c r="A85" s="24" t="s">
        <v>87</v>
      </c>
      <c r="B85" s="31" t="s">
        <v>219</v>
      </c>
      <c r="C85" s="26" t="s">
        <v>228</v>
      </c>
      <c r="D85" s="31" t="s">
        <v>85</v>
      </c>
      <c r="E85" s="86"/>
      <c r="F85" s="86"/>
      <c r="G85" s="86"/>
      <c r="H85" s="86"/>
      <c r="I85" s="86"/>
      <c r="J85" s="86"/>
      <c r="K85" s="86"/>
      <c r="L85" s="85"/>
      <c r="M85" s="107" t="e">
        <f t="shared" si="2"/>
        <v>#DIV/0!</v>
      </c>
      <c r="N85" s="78" t="e">
        <f t="shared" si="44"/>
        <v>#DIV/0!</v>
      </c>
      <c r="O85" s="83" t="e">
        <f t="shared" si="4"/>
        <v>#DIV/0!</v>
      </c>
      <c r="P85" s="80"/>
    </row>
    <row r="86" spans="1:16" ht="26.25">
      <c r="A86" s="24" t="s">
        <v>1</v>
      </c>
      <c r="B86" s="31" t="s">
        <v>219</v>
      </c>
      <c r="C86" s="26" t="s">
        <v>105</v>
      </c>
      <c r="D86" s="31"/>
      <c r="E86" s="86">
        <f>E87+E91</f>
        <v>175</v>
      </c>
      <c r="F86" s="86">
        <f aca="true" t="shared" si="52" ref="F86:K86">F87+F91</f>
        <v>0</v>
      </c>
      <c r="G86" s="86">
        <f t="shared" si="52"/>
        <v>0</v>
      </c>
      <c r="H86" s="86">
        <f t="shared" si="52"/>
        <v>0</v>
      </c>
      <c r="I86" s="86">
        <f t="shared" si="52"/>
        <v>0</v>
      </c>
      <c r="J86" s="86">
        <f t="shared" si="52"/>
        <v>231.3</v>
      </c>
      <c r="K86" s="86">
        <f t="shared" si="52"/>
        <v>0</v>
      </c>
      <c r="L86" s="86">
        <f>L87+L91</f>
        <v>0</v>
      </c>
      <c r="M86" s="107">
        <f t="shared" si="2"/>
        <v>0</v>
      </c>
      <c r="N86" s="78" t="e">
        <f t="shared" si="44"/>
        <v>#DIV/0!</v>
      </c>
      <c r="O86" s="83">
        <f t="shared" si="4"/>
        <v>0</v>
      </c>
      <c r="P86" s="80"/>
    </row>
    <row r="87" spans="1:16" ht="39">
      <c r="A87" s="24" t="s">
        <v>321</v>
      </c>
      <c r="B87" s="31" t="s">
        <v>219</v>
      </c>
      <c r="C87" s="26" t="s">
        <v>227</v>
      </c>
      <c r="D87" s="31"/>
      <c r="E87" s="86">
        <f>E88</f>
        <v>175</v>
      </c>
      <c r="F87" s="86">
        <f aca="true" t="shared" si="53" ref="F87:K87">F88</f>
        <v>0</v>
      </c>
      <c r="G87" s="86">
        <f t="shared" si="53"/>
        <v>0</v>
      </c>
      <c r="H87" s="86">
        <f t="shared" si="53"/>
        <v>0</v>
      </c>
      <c r="I87" s="86">
        <f t="shared" si="53"/>
        <v>0</v>
      </c>
      <c r="J87" s="86">
        <f t="shared" si="53"/>
        <v>175</v>
      </c>
      <c r="K87" s="86">
        <f t="shared" si="53"/>
        <v>0</v>
      </c>
      <c r="L87" s="86">
        <f aca="true" t="shared" si="54" ref="F87:L88">L88</f>
        <v>0</v>
      </c>
      <c r="M87" s="107">
        <f t="shared" si="2"/>
        <v>0</v>
      </c>
      <c r="N87" s="78" t="e">
        <f t="shared" si="44"/>
        <v>#DIV/0!</v>
      </c>
      <c r="O87" s="83">
        <f t="shared" si="4"/>
        <v>0</v>
      </c>
      <c r="P87" s="80"/>
    </row>
    <row r="88" spans="1:16" ht="52.5">
      <c r="A88" s="24" t="s">
        <v>224</v>
      </c>
      <c r="B88" s="31" t="s">
        <v>219</v>
      </c>
      <c r="C88" s="26" t="s">
        <v>320</v>
      </c>
      <c r="D88" s="31"/>
      <c r="E88" s="86">
        <f>E89</f>
        <v>175</v>
      </c>
      <c r="F88" s="86">
        <f t="shared" si="54"/>
        <v>0</v>
      </c>
      <c r="G88" s="86">
        <f t="shared" si="54"/>
        <v>0</v>
      </c>
      <c r="H88" s="86">
        <f t="shared" si="54"/>
        <v>0</v>
      </c>
      <c r="I88" s="86">
        <f t="shared" si="54"/>
        <v>0</v>
      </c>
      <c r="J88" s="86">
        <f t="shared" si="54"/>
        <v>175</v>
      </c>
      <c r="K88" s="86">
        <f t="shared" si="54"/>
        <v>0</v>
      </c>
      <c r="L88" s="86">
        <f aca="true" t="shared" si="55" ref="F88:L89">L89</f>
        <v>0</v>
      </c>
      <c r="M88" s="107">
        <f t="shared" si="2"/>
        <v>0</v>
      </c>
      <c r="N88" s="78" t="e">
        <f t="shared" si="44"/>
        <v>#DIV/0!</v>
      </c>
      <c r="O88" s="83">
        <f t="shared" si="4"/>
        <v>0</v>
      </c>
      <c r="P88" s="80"/>
    </row>
    <row r="89" spans="1:16" ht="26.25">
      <c r="A89" s="24" t="s">
        <v>336</v>
      </c>
      <c r="B89" s="31" t="s">
        <v>219</v>
      </c>
      <c r="C89" s="26" t="s">
        <v>320</v>
      </c>
      <c r="D89" s="31" t="s">
        <v>84</v>
      </c>
      <c r="E89" s="86">
        <f>E90</f>
        <v>175</v>
      </c>
      <c r="F89" s="86">
        <f t="shared" si="55"/>
        <v>0</v>
      </c>
      <c r="G89" s="86">
        <f t="shared" si="55"/>
        <v>0</v>
      </c>
      <c r="H89" s="86">
        <f t="shared" si="55"/>
        <v>0</v>
      </c>
      <c r="I89" s="86">
        <f t="shared" si="55"/>
        <v>0</v>
      </c>
      <c r="J89" s="86">
        <f t="shared" si="55"/>
        <v>175</v>
      </c>
      <c r="K89" s="86">
        <f t="shared" si="55"/>
        <v>0</v>
      </c>
      <c r="L89" s="86">
        <f>L90</f>
        <v>0</v>
      </c>
      <c r="M89" s="107">
        <f t="shared" si="2"/>
        <v>0</v>
      </c>
      <c r="N89" s="78" t="e">
        <f t="shared" si="44"/>
        <v>#DIV/0!</v>
      </c>
      <c r="O89" s="83">
        <f t="shared" si="4"/>
        <v>0</v>
      </c>
      <c r="P89" s="80"/>
    </row>
    <row r="90" spans="1:16" ht="39">
      <c r="A90" s="24" t="s">
        <v>87</v>
      </c>
      <c r="B90" s="42" t="s">
        <v>219</v>
      </c>
      <c r="C90" s="30" t="s">
        <v>320</v>
      </c>
      <c r="D90" s="42" t="s">
        <v>85</v>
      </c>
      <c r="E90" s="133">
        <v>175</v>
      </c>
      <c r="F90" s="133"/>
      <c r="G90" s="133"/>
      <c r="H90" s="133"/>
      <c r="I90" s="133"/>
      <c r="J90" s="134">
        <v>175</v>
      </c>
      <c r="K90" s="134">
        <v>0</v>
      </c>
      <c r="L90" s="134">
        <v>0</v>
      </c>
      <c r="M90" s="107">
        <f t="shared" si="2"/>
        <v>0</v>
      </c>
      <c r="N90" s="78" t="e">
        <f t="shared" si="44"/>
        <v>#DIV/0!</v>
      </c>
      <c r="O90" s="107">
        <f t="shared" si="4"/>
        <v>0</v>
      </c>
      <c r="P90" s="80"/>
    </row>
    <row r="91" spans="1:16" ht="78.75" hidden="1">
      <c r="A91" s="24" t="s">
        <v>225</v>
      </c>
      <c r="B91" s="31" t="s">
        <v>219</v>
      </c>
      <c r="C91" s="31" t="s">
        <v>226</v>
      </c>
      <c r="D91" s="31"/>
      <c r="E91" s="86">
        <f>E92</f>
        <v>0</v>
      </c>
      <c r="F91" s="86">
        <f aca="true" t="shared" si="56" ref="F91:L91">F92</f>
        <v>0</v>
      </c>
      <c r="G91" s="86">
        <f t="shared" si="56"/>
        <v>0</v>
      </c>
      <c r="H91" s="86">
        <f t="shared" si="56"/>
        <v>0</v>
      </c>
      <c r="I91" s="86">
        <f t="shared" si="56"/>
        <v>0</v>
      </c>
      <c r="J91" s="86">
        <f t="shared" si="56"/>
        <v>56.3</v>
      </c>
      <c r="K91" s="86"/>
      <c r="L91" s="86">
        <f t="shared" si="56"/>
        <v>0</v>
      </c>
      <c r="M91" s="83">
        <f t="shared" si="2"/>
        <v>0</v>
      </c>
      <c r="N91" s="78" t="e">
        <f t="shared" si="44"/>
        <v>#DIV/0!</v>
      </c>
      <c r="O91" s="83" t="e">
        <f t="shared" si="4"/>
        <v>#DIV/0!</v>
      </c>
      <c r="P91" s="80"/>
    </row>
    <row r="92" spans="1:16" ht="39" hidden="1">
      <c r="A92" s="24" t="s">
        <v>86</v>
      </c>
      <c r="B92" s="31" t="s">
        <v>219</v>
      </c>
      <c r="C92" s="31" t="s">
        <v>226</v>
      </c>
      <c r="D92" s="31" t="s">
        <v>84</v>
      </c>
      <c r="E92" s="86">
        <f>E93</f>
        <v>0</v>
      </c>
      <c r="F92" s="86">
        <f aca="true" t="shared" si="57" ref="F92:L92">F93</f>
        <v>0</v>
      </c>
      <c r="G92" s="86">
        <f t="shared" si="57"/>
        <v>0</v>
      </c>
      <c r="H92" s="86">
        <f t="shared" si="57"/>
        <v>0</v>
      </c>
      <c r="I92" s="86">
        <f t="shared" si="57"/>
        <v>0</v>
      </c>
      <c r="J92" s="86">
        <f t="shared" si="57"/>
        <v>56.3</v>
      </c>
      <c r="K92" s="86"/>
      <c r="L92" s="86">
        <f t="shared" si="57"/>
        <v>0</v>
      </c>
      <c r="M92" s="83">
        <f t="shared" si="2"/>
        <v>0</v>
      </c>
      <c r="N92" s="78" t="e">
        <f t="shared" si="44"/>
        <v>#DIV/0!</v>
      </c>
      <c r="O92" s="83" t="e">
        <f t="shared" si="4"/>
        <v>#DIV/0!</v>
      </c>
      <c r="P92" s="80"/>
    </row>
    <row r="93" spans="1:16" ht="39" hidden="1">
      <c r="A93" s="24" t="s">
        <v>87</v>
      </c>
      <c r="B93" s="31" t="s">
        <v>219</v>
      </c>
      <c r="C93" s="31" t="s">
        <v>226</v>
      </c>
      <c r="D93" s="31" t="s">
        <v>85</v>
      </c>
      <c r="E93" s="86"/>
      <c r="F93" s="86"/>
      <c r="G93" s="86"/>
      <c r="H93" s="86"/>
      <c r="I93" s="86"/>
      <c r="J93" s="85">
        <v>56.3</v>
      </c>
      <c r="K93" s="85"/>
      <c r="L93" s="85"/>
      <c r="M93" s="83">
        <f t="shared" si="2"/>
        <v>0</v>
      </c>
      <c r="N93" s="78" t="e">
        <f t="shared" si="44"/>
        <v>#DIV/0!</v>
      </c>
      <c r="O93" s="83" t="e">
        <f t="shared" si="4"/>
        <v>#DIV/0!</v>
      </c>
      <c r="P93" s="80"/>
    </row>
    <row r="94" spans="1:16" ht="13.5">
      <c r="A94" s="35" t="s">
        <v>14</v>
      </c>
      <c r="B94" s="95" t="s">
        <v>15</v>
      </c>
      <c r="C94" s="103"/>
      <c r="D94" s="103"/>
      <c r="E94" s="92">
        <f aca="true" t="shared" si="58" ref="E94:L94">E95+E133+E188</f>
        <v>6747</v>
      </c>
      <c r="F94" s="92">
        <f t="shared" si="58"/>
        <v>4817.7</v>
      </c>
      <c r="G94" s="92">
        <f t="shared" si="58"/>
        <v>4837.4</v>
      </c>
      <c r="H94" s="92">
        <f t="shared" si="58"/>
        <v>4817.7</v>
      </c>
      <c r="I94" s="92">
        <f t="shared" si="58"/>
        <v>5097</v>
      </c>
      <c r="J94" s="92">
        <f t="shared" si="58"/>
        <v>14009.7</v>
      </c>
      <c r="K94" s="92">
        <f t="shared" si="58"/>
        <v>3351.7</v>
      </c>
      <c r="L94" s="92">
        <f t="shared" si="58"/>
        <v>2721.1</v>
      </c>
      <c r="M94" s="78">
        <f t="shared" si="2"/>
        <v>19.42297122707838</v>
      </c>
      <c r="N94" s="78">
        <f t="shared" si="44"/>
        <v>81.18566697496793</v>
      </c>
      <c r="O94" s="78">
        <f t="shared" si="4"/>
        <v>40.330517266933455</v>
      </c>
      <c r="P94" s="80"/>
    </row>
    <row r="95" spans="1:16" ht="13.5">
      <c r="A95" s="29" t="s">
        <v>29</v>
      </c>
      <c r="B95" s="71" t="s">
        <v>30</v>
      </c>
      <c r="C95" s="71"/>
      <c r="D95" s="71"/>
      <c r="E95" s="136">
        <f>E96+E112+E126+E108+E130</f>
        <v>1902.1999999999998</v>
      </c>
      <c r="F95" s="136">
        <f aca="true" t="shared" si="59" ref="F95:L95">F96+F112+F126+F108+F130</f>
        <v>1043.7</v>
      </c>
      <c r="G95" s="136">
        <f t="shared" si="59"/>
        <v>1045</v>
      </c>
      <c r="H95" s="136">
        <f t="shared" si="59"/>
        <v>1043.7</v>
      </c>
      <c r="I95" s="136">
        <f t="shared" si="59"/>
        <v>1118</v>
      </c>
      <c r="J95" s="136">
        <f t="shared" si="59"/>
        <v>1691.5</v>
      </c>
      <c r="K95" s="136">
        <f t="shared" si="59"/>
        <v>1474</v>
      </c>
      <c r="L95" s="136">
        <f t="shared" si="59"/>
        <v>1417.6999999999998</v>
      </c>
      <c r="M95" s="116">
        <f t="shared" si="2"/>
        <v>83.81318356488323</v>
      </c>
      <c r="N95" s="78">
        <f t="shared" si="44"/>
        <v>96.18046132971504</v>
      </c>
      <c r="O95" s="116">
        <f t="shared" si="4"/>
        <v>74.52949216696456</v>
      </c>
      <c r="P95" s="80"/>
    </row>
    <row r="96" spans="1:16" ht="19.5" customHeight="1">
      <c r="A96" s="24" t="s">
        <v>51</v>
      </c>
      <c r="B96" s="26" t="s">
        <v>30</v>
      </c>
      <c r="C96" s="26" t="s">
        <v>99</v>
      </c>
      <c r="D96" s="26"/>
      <c r="E96" s="82">
        <f>E97+E101</f>
        <v>544.6</v>
      </c>
      <c r="F96" s="82">
        <f aca="true" t="shared" si="60" ref="F96:K96">F97+F101</f>
        <v>1043.7</v>
      </c>
      <c r="G96" s="82">
        <f t="shared" si="60"/>
        <v>1045</v>
      </c>
      <c r="H96" s="82">
        <f t="shared" si="60"/>
        <v>1043.7</v>
      </c>
      <c r="I96" s="82">
        <f t="shared" si="60"/>
        <v>1118</v>
      </c>
      <c r="J96" s="82">
        <f t="shared" si="60"/>
        <v>836.9</v>
      </c>
      <c r="K96" s="82">
        <f t="shared" si="60"/>
        <v>116.4</v>
      </c>
      <c r="L96" s="82">
        <f>L97+L101</f>
        <v>60.1</v>
      </c>
      <c r="M96" s="83">
        <f t="shared" si="2"/>
        <v>7.181264189269925</v>
      </c>
      <c r="N96" s="78">
        <f t="shared" si="44"/>
        <v>51.63230240549828</v>
      </c>
      <c r="O96" s="83">
        <f t="shared" si="4"/>
        <v>11.035622475211165</v>
      </c>
      <c r="P96" s="80"/>
    </row>
    <row r="97" spans="1:16" ht="30" customHeight="1">
      <c r="A97" s="24" t="s">
        <v>128</v>
      </c>
      <c r="B97" s="26" t="s">
        <v>30</v>
      </c>
      <c r="C97" s="26" t="s">
        <v>100</v>
      </c>
      <c r="D97" s="26"/>
      <c r="E97" s="82">
        <f>E98</f>
        <v>544.6</v>
      </c>
      <c r="F97" s="82">
        <f aca="true" t="shared" si="61" ref="F97:K97">F98</f>
        <v>240</v>
      </c>
      <c r="G97" s="82">
        <f t="shared" si="61"/>
        <v>240</v>
      </c>
      <c r="H97" s="82">
        <f t="shared" si="61"/>
        <v>240</v>
      </c>
      <c r="I97" s="82">
        <f t="shared" si="61"/>
        <v>240</v>
      </c>
      <c r="J97" s="82">
        <f t="shared" si="61"/>
        <v>377.7</v>
      </c>
      <c r="K97" s="82">
        <f t="shared" si="61"/>
        <v>116.4</v>
      </c>
      <c r="L97" s="82">
        <f>L98</f>
        <v>60.1</v>
      </c>
      <c r="M97" s="83">
        <f t="shared" si="2"/>
        <v>15.912099549907335</v>
      </c>
      <c r="N97" s="78">
        <f t="shared" si="44"/>
        <v>51.63230240549828</v>
      </c>
      <c r="O97" s="83">
        <f t="shared" si="4"/>
        <v>11.035622475211165</v>
      </c>
      <c r="P97" s="80"/>
    </row>
    <row r="98" spans="1:16" ht="45.75" customHeight="1">
      <c r="A98" s="24" t="s">
        <v>336</v>
      </c>
      <c r="B98" s="26" t="s">
        <v>30</v>
      </c>
      <c r="C98" s="26" t="s">
        <v>100</v>
      </c>
      <c r="D98" s="26" t="s">
        <v>84</v>
      </c>
      <c r="E98" s="82">
        <f>E99+E100</f>
        <v>544.6</v>
      </c>
      <c r="F98" s="82">
        <f aca="true" t="shared" si="62" ref="F98:K98">F99+F100</f>
        <v>240</v>
      </c>
      <c r="G98" s="82">
        <f t="shared" si="62"/>
        <v>240</v>
      </c>
      <c r="H98" s="82">
        <f t="shared" si="62"/>
        <v>240</v>
      </c>
      <c r="I98" s="82">
        <f t="shared" si="62"/>
        <v>240</v>
      </c>
      <c r="J98" s="82">
        <f t="shared" si="62"/>
        <v>377.7</v>
      </c>
      <c r="K98" s="82">
        <f t="shared" si="62"/>
        <v>116.4</v>
      </c>
      <c r="L98" s="82">
        <f>L99+L100</f>
        <v>60.1</v>
      </c>
      <c r="M98" s="83">
        <f t="shared" si="2"/>
        <v>15.912099549907335</v>
      </c>
      <c r="N98" s="78">
        <f t="shared" si="44"/>
        <v>51.63230240549828</v>
      </c>
      <c r="O98" s="83">
        <f t="shared" si="4"/>
        <v>11.035622475211165</v>
      </c>
      <c r="P98" s="80"/>
    </row>
    <row r="99" spans="1:16" ht="43.5" customHeight="1">
      <c r="A99" s="24" t="s">
        <v>87</v>
      </c>
      <c r="B99" s="26" t="s">
        <v>30</v>
      </c>
      <c r="C99" s="26" t="s">
        <v>100</v>
      </c>
      <c r="D99" s="26" t="s">
        <v>85</v>
      </c>
      <c r="E99" s="117">
        <v>280.6</v>
      </c>
      <c r="F99" s="117"/>
      <c r="G99" s="117"/>
      <c r="H99" s="117"/>
      <c r="I99" s="118"/>
      <c r="J99" s="85">
        <v>190.6</v>
      </c>
      <c r="K99" s="85">
        <v>50.4</v>
      </c>
      <c r="L99" s="85">
        <v>0</v>
      </c>
      <c r="M99" s="83">
        <f t="shared" si="2"/>
        <v>0</v>
      </c>
      <c r="N99" s="78">
        <f t="shared" si="44"/>
        <v>0</v>
      </c>
      <c r="O99" s="83">
        <f t="shared" si="4"/>
        <v>0</v>
      </c>
      <c r="P99" s="80"/>
    </row>
    <row r="100" spans="1:16" ht="66" customHeight="1">
      <c r="A100" s="24" t="s">
        <v>337</v>
      </c>
      <c r="B100" s="26" t="s">
        <v>30</v>
      </c>
      <c r="C100" s="26" t="s">
        <v>129</v>
      </c>
      <c r="D100" s="26" t="s">
        <v>85</v>
      </c>
      <c r="E100" s="82">
        <v>264</v>
      </c>
      <c r="F100" s="82">
        <v>240</v>
      </c>
      <c r="G100" s="82">
        <v>240</v>
      </c>
      <c r="H100" s="82">
        <v>240</v>
      </c>
      <c r="I100" s="82">
        <v>240</v>
      </c>
      <c r="J100" s="82">
        <v>187.1</v>
      </c>
      <c r="K100" s="82">
        <v>66</v>
      </c>
      <c r="L100" s="82">
        <v>60.1</v>
      </c>
      <c r="M100" s="83">
        <f t="shared" si="2"/>
        <v>32.121859967931584</v>
      </c>
      <c r="N100" s="78">
        <f t="shared" si="44"/>
        <v>91.06060606060606</v>
      </c>
      <c r="O100" s="83">
        <f t="shared" si="4"/>
        <v>22.765151515151516</v>
      </c>
      <c r="P100" s="80"/>
    </row>
    <row r="101" spans="1:16" ht="27.75" customHeight="1" hidden="1">
      <c r="A101" s="24" t="s">
        <v>101</v>
      </c>
      <c r="B101" s="26" t="s">
        <v>30</v>
      </c>
      <c r="C101" s="26" t="s">
        <v>102</v>
      </c>
      <c r="D101" s="26"/>
      <c r="E101" s="82">
        <f>E102+E104+E106</f>
        <v>0</v>
      </c>
      <c r="F101" s="82">
        <f aca="true" t="shared" si="63" ref="F101:L101">F102+F104+F106</f>
        <v>803.7</v>
      </c>
      <c r="G101" s="82">
        <f t="shared" si="63"/>
        <v>805</v>
      </c>
      <c r="H101" s="82">
        <f t="shared" si="63"/>
        <v>803.7</v>
      </c>
      <c r="I101" s="82">
        <f t="shared" si="63"/>
        <v>878</v>
      </c>
      <c r="J101" s="82">
        <f t="shared" si="63"/>
        <v>459.2</v>
      </c>
      <c r="K101" s="82"/>
      <c r="L101" s="82">
        <f t="shared" si="63"/>
        <v>0</v>
      </c>
      <c r="M101" s="83">
        <f t="shared" si="2"/>
        <v>0</v>
      </c>
      <c r="N101" s="78" t="e">
        <f t="shared" si="44"/>
        <v>#DIV/0!</v>
      </c>
      <c r="O101" s="83" t="e">
        <f t="shared" si="4"/>
        <v>#DIV/0!</v>
      </c>
      <c r="P101" s="80"/>
    </row>
    <row r="102" spans="1:16" ht="38.25" customHeight="1" hidden="1">
      <c r="A102" s="24" t="s">
        <v>86</v>
      </c>
      <c r="B102" s="26" t="s">
        <v>30</v>
      </c>
      <c r="C102" s="26" t="s">
        <v>102</v>
      </c>
      <c r="D102" s="26" t="s">
        <v>84</v>
      </c>
      <c r="E102" s="82">
        <f>E103</f>
        <v>0</v>
      </c>
      <c r="F102" s="82">
        <f aca="true" t="shared" si="64" ref="F102:L102">F103</f>
        <v>803.7</v>
      </c>
      <c r="G102" s="82">
        <f t="shared" si="64"/>
        <v>805</v>
      </c>
      <c r="H102" s="82">
        <f t="shared" si="64"/>
        <v>803.7</v>
      </c>
      <c r="I102" s="82">
        <f t="shared" si="64"/>
        <v>878</v>
      </c>
      <c r="J102" s="82">
        <f t="shared" si="64"/>
        <v>62.8</v>
      </c>
      <c r="K102" s="82"/>
      <c r="L102" s="82">
        <f t="shared" si="64"/>
        <v>0</v>
      </c>
      <c r="M102" s="83">
        <f aca="true" t="shared" si="65" ref="M102:M233">L102/J102*100</f>
        <v>0</v>
      </c>
      <c r="N102" s="78" t="e">
        <f t="shared" si="44"/>
        <v>#DIV/0!</v>
      </c>
      <c r="O102" s="83" t="e">
        <f aca="true" t="shared" si="66" ref="O102:O132">L102/E102*100</f>
        <v>#DIV/0!</v>
      </c>
      <c r="P102" s="80"/>
    </row>
    <row r="103" spans="1:16" ht="51.75" customHeight="1" hidden="1">
      <c r="A103" s="50" t="s">
        <v>87</v>
      </c>
      <c r="B103" s="30" t="s">
        <v>30</v>
      </c>
      <c r="C103" s="30" t="s">
        <v>102</v>
      </c>
      <c r="D103" s="30" t="s">
        <v>85</v>
      </c>
      <c r="E103" s="131"/>
      <c r="F103" s="131">
        <v>803.7</v>
      </c>
      <c r="G103" s="131">
        <v>805</v>
      </c>
      <c r="H103" s="131">
        <v>803.7</v>
      </c>
      <c r="I103" s="132">
        <v>878</v>
      </c>
      <c r="J103" s="134">
        <v>62.8</v>
      </c>
      <c r="K103" s="134"/>
      <c r="L103" s="134"/>
      <c r="M103" s="107">
        <f t="shared" si="65"/>
        <v>0</v>
      </c>
      <c r="N103" s="78" t="e">
        <f t="shared" si="44"/>
        <v>#DIV/0!</v>
      </c>
      <c r="O103" s="83" t="e">
        <f t="shared" si="66"/>
        <v>#DIV/0!</v>
      </c>
      <c r="P103" s="80"/>
    </row>
    <row r="104" spans="1:16" ht="51.75" customHeight="1" hidden="1">
      <c r="A104" s="50" t="s">
        <v>86</v>
      </c>
      <c r="B104" s="30" t="s">
        <v>30</v>
      </c>
      <c r="C104" s="30" t="s">
        <v>292</v>
      </c>
      <c r="D104" s="42" t="s">
        <v>84</v>
      </c>
      <c r="E104" s="133">
        <f>E105</f>
        <v>0</v>
      </c>
      <c r="F104" s="133">
        <f aca="true" t="shared" si="67" ref="F104:K104">F105</f>
        <v>0</v>
      </c>
      <c r="G104" s="133">
        <f t="shared" si="67"/>
        <v>0</v>
      </c>
      <c r="H104" s="133">
        <f t="shared" si="67"/>
        <v>0</v>
      </c>
      <c r="I104" s="133">
        <f t="shared" si="67"/>
        <v>0</v>
      </c>
      <c r="J104" s="133">
        <f t="shared" si="67"/>
        <v>396.4</v>
      </c>
      <c r="K104" s="133">
        <f t="shared" si="67"/>
        <v>0</v>
      </c>
      <c r="L104" s="86">
        <f>L105</f>
        <v>0</v>
      </c>
      <c r="M104" s="107">
        <f t="shared" si="65"/>
        <v>0</v>
      </c>
      <c r="N104" s="78" t="e">
        <f t="shared" si="44"/>
        <v>#DIV/0!</v>
      </c>
      <c r="O104" s="83" t="e">
        <f t="shared" si="66"/>
        <v>#DIV/0!</v>
      </c>
      <c r="P104" s="80"/>
    </row>
    <row r="105" spans="1:16" ht="51.75" customHeight="1" hidden="1">
      <c r="A105" s="69" t="s">
        <v>87</v>
      </c>
      <c r="B105" s="31" t="s">
        <v>30</v>
      </c>
      <c r="C105" s="31" t="s">
        <v>292</v>
      </c>
      <c r="D105" s="31" t="s">
        <v>85</v>
      </c>
      <c r="E105" s="86"/>
      <c r="F105" s="86"/>
      <c r="G105" s="86"/>
      <c r="H105" s="86"/>
      <c r="I105" s="86"/>
      <c r="J105" s="85">
        <v>396.4</v>
      </c>
      <c r="K105" s="85"/>
      <c r="L105" s="85"/>
      <c r="M105" s="107">
        <f t="shared" si="65"/>
        <v>0</v>
      </c>
      <c r="N105" s="78" t="e">
        <f t="shared" si="44"/>
        <v>#DIV/0!</v>
      </c>
      <c r="O105" s="83" t="e">
        <f t="shared" si="66"/>
        <v>#DIV/0!</v>
      </c>
      <c r="P105" s="80"/>
    </row>
    <row r="106" spans="1:16" ht="26.25" customHeight="1" hidden="1">
      <c r="A106" s="54" t="s">
        <v>93</v>
      </c>
      <c r="B106" s="31" t="s">
        <v>30</v>
      </c>
      <c r="C106" s="31" t="s">
        <v>314</v>
      </c>
      <c r="D106" s="31" t="s">
        <v>90</v>
      </c>
      <c r="E106" s="86">
        <f>E107</f>
        <v>0</v>
      </c>
      <c r="F106" s="86">
        <f aca="true" t="shared" si="68" ref="F106:L106">F107</f>
        <v>0</v>
      </c>
      <c r="G106" s="86">
        <f t="shared" si="68"/>
        <v>0</v>
      </c>
      <c r="H106" s="86">
        <f t="shared" si="68"/>
        <v>0</v>
      </c>
      <c r="I106" s="86">
        <f t="shared" si="68"/>
        <v>0</v>
      </c>
      <c r="J106" s="86">
        <f t="shared" si="68"/>
        <v>0</v>
      </c>
      <c r="K106" s="86"/>
      <c r="L106" s="86">
        <f t="shared" si="68"/>
        <v>0</v>
      </c>
      <c r="M106" s="107"/>
      <c r="N106" s="78" t="e">
        <f t="shared" si="44"/>
        <v>#DIV/0!</v>
      </c>
      <c r="O106" s="83" t="e">
        <f t="shared" si="66"/>
        <v>#DIV/0!</v>
      </c>
      <c r="P106" s="80"/>
    </row>
    <row r="107" spans="1:16" ht="33" customHeight="1" hidden="1">
      <c r="A107" s="54" t="s">
        <v>92</v>
      </c>
      <c r="B107" s="31" t="s">
        <v>30</v>
      </c>
      <c r="C107" s="31" t="s">
        <v>314</v>
      </c>
      <c r="D107" s="31" t="s">
        <v>91</v>
      </c>
      <c r="E107" s="86"/>
      <c r="F107" s="86"/>
      <c r="G107" s="86"/>
      <c r="H107" s="86"/>
      <c r="I107" s="86"/>
      <c r="J107" s="85"/>
      <c r="K107" s="85"/>
      <c r="L107" s="85"/>
      <c r="M107" s="107"/>
      <c r="N107" s="78" t="e">
        <f t="shared" si="44"/>
        <v>#DIV/0!</v>
      </c>
      <c r="O107" s="83" t="e">
        <f t="shared" si="66"/>
        <v>#DIV/0!</v>
      </c>
      <c r="P107" s="80"/>
    </row>
    <row r="108" spans="1:16" ht="23.25" customHeight="1" hidden="1">
      <c r="A108" s="69" t="s">
        <v>1</v>
      </c>
      <c r="B108" s="31" t="s">
        <v>30</v>
      </c>
      <c r="C108" s="31" t="s">
        <v>105</v>
      </c>
      <c r="D108" s="31"/>
      <c r="E108" s="86">
        <f>E109</f>
        <v>0</v>
      </c>
      <c r="F108" s="86">
        <f aca="true" t="shared" si="69" ref="F108:L108">F109</f>
        <v>0</v>
      </c>
      <c r="G108" s="86">
        <f t="shared" si="69"/>
        <v>0</v>
      </c>
      <c r="H108" s="86">
        <f t="shared" si="69"/>
        <v>0</v>
      </c>
      <c r="I108" s="86">
        <f t="shared" si="69"/>
        <v>0</v>
      </c>
      <c r="J108" s="86">
        <f t="shared" si="69"/>
        <v>112</v>
      </c>
      <c r="K108" s="86"/>
      <c r="L108" s="86">
        <f t="shared" si="69"/>
        <v>0</v>
      </c>
      <c r="M108" s="107">
        <f t="shared" si="65"/>
        <v>0</v>
      </c>
      <c r="N108" s="78" t="e">
        <f t="shared" si="44"/>
        <v>#DIV/0!</v>
      </c>
      <c r="O108" s="83" t="e">
        <f t="shared" si="66"/>
        <v>#DIV/0!</v>
      </c>
      <c r="P108" s="80"/>
    </row>
    <row r="109" spans="1:16" ht="51.75" customHeight="1" hidden="1">
      <c r="A109" s="69" t="s">
        <v>293</v>
      </c>
      <c r="B109" s="31" t="s">
        <v>30</v>
      </c>
      <c r="C109" s="31" t="s">
        <v>294</v>
      </c>
      <c r="D109" s="31"/>
      <c r="E109" s="86">
        <f>E110</f>
        <v>0</v>
      </c>
      <c r="F109" s="86">
        <f aca="true" t="shared" si="70" ref="F109:L109">F110</f>
        <v>0</v>
      </c>
      <c r="G109" s="86">
        <f t="shared" si="70"/>
        <v>0</v>
      </c>
      <c r="H109" s="86">
        <f t="shared" si="70"/>
        <v>0</v>
      </c>
      <c r="I109" s="86">
        <f t="shared" si="70"/>
        <v>0</v>
      </c>
      <c r="J109" s="86">
        <f t="shared" si="70"/>
        <v>112</v>
      </c>
      <c r="K109" s="86"/>
      <c r="L109" s="86">
        <f t="shared" si="70"/>
        <v>0</v>
      </c>
      <c r="M109" s="107">
        <f t="shared" si="65"/>
        <v>0</v>
      </c>
      <c r="N109" s="78" t="e">
        <f t="shared" si="44"/>
        <v>#DIV/0!</v>
      </c>
      <c r="O109" s="83" t="e">
        <f t="shared" si="66"/>
        <v>#DIV/0!</v>
      </c>
      <c r="P109" s="80"/>
    </row>
    <row r="110" spans="1:16" ht="51.75" customHeight="1" hidden="1">
      <c r="A110" s="69" t="s">
        <v>86</v>
      </c>
      <c r="B110" s="31" t="s">
        <v>30</v>
      </c>
      <c r="C110" s="31" t="s">
        <v>294</v>
      </c>
      <c r="D110" s="31" t="s">
        <v>84</v>
      </c>
      <c r="E110" s="86">
        <f>E111</f>
        <v>0</v>
      </c>
      <c r="F110" s="86">
        <f aca="true" t="shared" si="71" ref="F110:L110">F111</f>
        <v>0</v>
      </c>
      <c r="G110" s="86">
        <f t="shared" si="71"/>
        <v>0</v>
      </c>
      <c r="H110" s="86">
        <f t="shared" si="71"/>
        <v>0</v>
      </c>
      <c r="I110" s="86">
        <f t="shared" si="71"/>
        <v>0</v>
      </c>
      <c r="J110" s="86">
        <f t="shared" si="71"/>
        <v>112</v>
      </c>
      <c r="K110" s="86"/>
      <c r="L110" s="86">
        <f t="shared" si="71"/>
        <v>0</v>
      </c>
      <c r="M110" s="107">
        <f t="shared" si="65"/>
        <v>0</v>
      </c>
      <c r="N110" s="78" t="e">
        <f t="shared" si="44"/>
        <v>#DIV/0!</v>
      </c>
      <c r="O110" s="83" t="e">
        <f t="shared" si="66"/>
        <v>#DIV/0!</v>
      </c>
      <c r="P110" s="80"/>
    </row>
    <row r="111" spans="1:16" ht="51.75" customHeight="1" hidden="1">
      <c r="A111" s="69" t="s">
        <v>87</v>
      </c>
      <c r="B111" s="31" t="s">
        <v>30</v>
      </c>
      <c r="C111" s="31" t="s">
        <v>294</v>
      </c>
      <c r="D111" s="31" t="s">
        <v>85</v>
      </c>
      <c r="E111" s="86">
        <v>0</v>
      </c>
      <c r="F111" s="86"/>
      <c r="G111" s="86"/>
      <c r="H111" s="86"/>
      <c r="I111" s="86"/>
      <c r="J111" s="85">
        <v>112</v>
      </c>
      <c r="K111" s="85"/>
      <c r="L111" s="85">
        <v>0</v>
      </c>
      <c r="M111" s="83">
        <f t="shared" si="65"/>
        <v>0</v>
      </c>
      <c r="N111" s="78" t="e">
        <f t="shared" si="44"/>
        <v>#DIV/0!</v>
      </c>
      <c r="O111" s="83" t="e">
        <f t="shared" si="66"/>
        <v>#DIV/0!</v>
      </c>
      <c r="P111" s="80"/>
    </row>
    <row r="112" spans="1:16" ht="52.5" customHeight="1" hidden="1">
      <c r="A112" s="69" t="s">
        <v>52</v>
      </c>
      <c r="B112" s="31" t="s">
        <v>30</v>
      </c>
      <c r="C112" s="31" t="s">
        <v>103</v>
      </c>
      <c r="D112" s="31"/>
      <c r="E112" s="86">
        <f>E113+E118+E121</f>
        <v>0</v>
      </c>
      <c r="F112" s="86">
        <f aca="true" t="shared" si="72" ref="F112:L112">F113+F118+F121</f>
        <v>0</v>
      </c>
      <c r="G112" s="86">
        <f t="shared" si="72"/>
        <v>0</v>
      </c>
      <c r="H112" s="86">
        <f t="shared" si="72"/>
        <v>0</v>
      </c>
      <c r="I112" s="86">
        <f t="shared" si="72"/>
        <v>0</v>
      </c>
      <c r="J112" s="86">
        <f t="shared" si="72"/>
        <v>742.6</v>
      </c>
      <c r="K112" s="86"/>
      <c r="L112" s="86">
        <f t="shared" si="72"/>
        <v>0</v>
      </c>
      <c r="M112" s="83">
        <f t="shared" si="65"/>
        <v>0</v>
      </c>
      <c r="N112" s="78" t="e">
        <f t="shared" si="44"/>
        <v>#DIV/0!</v>
      </c>
      <c r="O112" s="83" t="e">
        <f t="shared" si="66"/>
        <v>#DIV/0!</v>
      </c>
      <c r="P112" s="80"/>
    </row>
    <row r="113" spans="1:16" ht="42.75" customHeight="1" hidden="1">
      <c r="A113" s="122" t="s">
        <v>150</v>
      </c>
      <c r="B113" s="40" t="s">
        <v>30</v>
      </c>
      <c r="C113" s="40" t="s">
        <v>151</v>
      </c>
      <c r="D113" s="40"/>
      <c r="E113" s="88">
        <f>E114</f>
        <v>0</v>
      </c>
      <c r="F113" s="82">
        <f aca="true" t="shared" si="73" ref="F113:L113">F114</f>
        <v>0</v>
      </c>
      <c r="G113" s="82">
        <f t="shared" si="73"/>
        <v>0</v>
      </c>
      <c r="H113" s="82">
        <f t="shared" si="73"/>
        <v>0</v>
      </c>
      <c r="I113" s="82">
        <f t="shared" si="73"/>
        <v>0</v>
      </c>
      <c r="J113" s="82">
        <f t="shared" si="73"/>
        <v>724.4</v>
      </c>
      <c r="K113" s="88"/>
      <c r="L113" s="88">
        <f t="shared" si="73"/>
        <v>0</v>
      </c>
      <c r="M113" s="91">
        <f t="shared" si="65"/>
        <v>0</v>
      </c>
      <c r="N113" s="78" t="e">
        <f t="shared" si="44"/>
        <v>#DIV/0!</v>
      </c>
      <c r="O113" s="83" t="e">
        <f t="shared" si="66"/>
        <v>#DIV/0!</v>
      </c>
      <c r="P113" s="80"/>
    </row>
    <row r="114" spans="1:16" ht="49.5" customHeight="1" hidden="1">
      <c r="A114" s="25" t="s">
        <v>152</v>
      </c>
      <c r="B114" s="26" t="s">
        <v>30</v>
      </c>
      <c r="C114" s="26" t="s">
        <v>153</v>
      </c>
      <c r="D114" s="26"/>
      <c r="E114" s="82">
        <f>E115</f>
        <v>0</v>
      </c>
      <c r="F114" s="82">
        <f aca="true" t="shared" si="74" ref="F114:L114">F115</f>
        <v>0</v>
      </c>
      <c r="G114" s="82">
        <f t="shared" si="74"/>
        <v>0</v>
      </c>
      <c r="H114" s="82">
        <f t="shared" si="74"/>
        <v>0</v>
      </c>
      <c r="I114" s="82">
        <f t="shared" si="74"/>
        <v>0</v>
      </c>
      <c r="J114" s="82">
        <f t="shared" si="74"/>
        <v>724.4</v>
      </c>
      <c r="K114" s="82"/>
      <c r="L114" s="82">
        <f t="shared" si="74"/>
        <v>0</v>
      </c>
      <c r="M114" s="83">
        <f t="shared" si="65"/>
        <v>0</v>
      </c>
      <c r="N114" s="78" t="e">
        <f t="shared" si="44"/>
        <v>#DIV/0!</v>
      </c>
      <c r="O114" s="83" t="e">
        <f t="shared" si="66"/>
        <v>#DIV/0!</v>
      </c>
      <c r="P114" s="80"/>
    </row>
    <row r="115" spans="1:16" ht="116.25" customHeight="1" hidden="1">
      <c r="A115" s="25" t="s">
        <v>154</v>
      </c>
      <c r="B115" s="26" t="s">
        <v>30</v>
      </c>
      <c r="C115" s="26" t="s">
        <v>155</v>
      </c>
      <c r="D115" s="26"/>
      <c r="E115" s="82">
        <f>E116</f>
        <v>0</v>
      </c>
      <c r="F115" s="82">
        <f aca="true" t="shared" si="75" ref="F115:L115">F116</f>
        <v>0</v>
      </c>
      <c r="G115" s="82">
        <f t="shared" si="75"/>
        <v>0</v>
      </c>
      <c r="H115" s="82">
        <f t="shared" si="75"/>
        <v>0</v>
      </c>
      <c r="I115" s="82">
        <f t="shared" si="75"/>
        <v>0</v>
      </c>
      <c r="J115" s="82">
        <f t="shared" si="75"/>
        <v>724.4</v>
      </c>
      <c r="K115" s="82"/>
      <c r="L115" s="82">
        <f t="shared" si="75"/>
        <v>0</v>
      </c>
      <c r="M115" s="83">
        <f t="shared" si="65"/>
        <v>0</v>
      </c>
      <c r="N115" s="78" t="e">
        <f t="shared" si="44"/>
        <v>#DIV/0!</v>
      </c>
      <c r="O115" s="83" t="e">
        <f t="shared" si="66"/>
        <v>#DIV/0!</v>
      </c>
      <c r="P115" s="80"/>
    </row>
    <row r="116" spans="1:16" ht="42.75" customHeight="1" hidden="1">
      <c r="A116" s="24" t="s">
        <v>156</v>
      </c>
      <c r="B116" s="26" t="s">
        <v>30</v>
      </c>
      <c r="C116" s="26" t="s">
        <v>158</v>
      </c>
      <c r="D116" s="26" t="s">
        <v>160</v>
      </c>
      <c r="E116" s="82">
        <f>E117</f>
        <v>0</v>
      </c>
      <c r="F116" s="82">
        <f aca="true" t="shared" si="76" ref="F116:L116">F117</f>
        <v>0</v>
      </c>
      <c r="G116" s="82">
        <f t="shared" si="76"/>
        <v>0</v>
      </c>
      <c r="H116" s="82">
        <f t="shared" si="76"/>
        <v>0</v>
      </c>
      <c r="I116" s="82">
        <f t="shared" si="76"/>
        <v>0</v>
      </c>
      <c r="J116" s="82">
        <f t="shared" si="76"/>
        <v>724.4</v>
      </c>
      <c r="K116" s="82"/>
      <c r="L116" s="82">
        <f t="shared" si="76"/>
        <v>0</v>
      </c>
      <c r="M116" s="83">
        <f t="shared" si="65"/>
        <v>0</v>
      </c>
      <c r="N116" s="78" t="e">
        <f t="shared" si="44"/>
        <v>#DIV/0!</v>
      </c>
      <c r="O116" s="83" t="e">
        <f t="shared" si="66"/>
        <v>#DIV/0!</v>
      </c>
      <c r="P116" s="80"/>
    </row>
    <row r="117" spans="1:16" ht="19.5" customHeight="1" hidden="1">
      <c r="A117" s="24" t="s">
        <v>157</v>
      </c>
      <c r="B117" s="26" t="s">
        <v>30</v>
      </c>
      <c r="C117" s="26" t="s">
        <v>158</v>
      </c>
      <c r="D117" s="26" t="s">
        <v>159</v>
      </c>
      <c r="E117" s="82"/>
      <c r="F117" s="82"/>
      <c r="G117" s="82"/>
      <c r="H117" s="82"/>
      <c r="I117" s="84"/>
      <c r="J117" s="135">
        <v>724.4</v>
      </c>
      <c r="K117" s="135"/>
      <c r="L117" s="135"/>
      <c r="M117" s="83">
        <f t="shared" si="65"/>
        <v>0</v>
      </c>
      <c r="N117" s="78" t="e">
        <f t="shared" si="44"/>
        <v>#DIV/0!</v>
      </c>
      <c r="O117" s="83" t="e">
        <f t="shared" si="66"/>
        <v>#DIV/0!</v>
      </c>
      <c r="P117" s="80"/>
    </row>
    <row r="118" spans="1:16" ht="87.75" customHeight="1" hidden="1">
      <c r="A118" s="25" t="s">
        <v>161</v>
      </c>
      <c r="B118" s="26" t="s">
        <v>30</v>
      </c>
      <c r="C118" s="26" t="s">
        <v>162</v>
      </c>
      <c r="D118" s="26"/>
      <c r="E118" s="82">
        <f>E119</f>
        <v>0</v>
      </c>
      <c r="F118" s="82">
        <f aca="true" t="shared" si="77" ref="F118:L118">F119</f>
        <v>0</v>
      </c>
      <c r="G118" s="82">
        <f t="shared" si="77"/>
        <v>0</v>
      </c>
      <c r="H118" s="82">
        <f t="shared" si="77"/>
        <v>0</v>
      </c>
      <c r="I118" s="82">
        <f t="shared" si="77"/>
        <v>0</v>
      </c>
      <c r="J118" s="82">
        <f t="shared" si="77"/>
        <v>5.7</v>
      </c>
      <c r="K118" s="82"/>
      <c r="L118" s="82">
        <f t="shared" si="77"/>
        <v>0</v>
      </c>
      <c r="M118" s="83">
        <f t="shared" si="65"/>
        <v>0</v>
      </c>
      <c r="N118" s="78" t="e">
        <f t="shared" si="44"/>
        <v>#DIV/0!</v>
      </c>
      <c r="O118" s="83" t="e">
        <f t="shared" si="66"/>
        <v>#DIV/0!</v>
      </c>
      <c r="P118" s="80"/>
    </row>
    <row r="119" spans="1:16" ht="45.75" customHeight="1" hidden="1">
      <c r="A119" s="24" t="s">
        <v>156</v>
      </c>
      <c r="B119" s="26" t="s">
        <v>30</v>
      </c>
      <c r="C119" s="26" t="s">
        <v>162</v>
      </c>
      <c r="D119" s="26" t="s">
        <v>160</v>
      </c>
      <c r="E119" s="82">
        <f>E120</f>
        <v>0</v>
      </c>
      <c r="F119" s="82">
        <f aca="true" t="shared" si="78" ref="F119:L119">F120</f>
        <v>0</v>
      </c>
      <c r="G119" s="82">
        <f t="shared" si="78"/>
        <v>0</v>
      </c>
      <c r="H119" s="82">
        <f t="shared" si="78"/>
        <v>0</v>
      </c>
      <c r="I119" s="82">
        <f t="shared" si="78"/>
        <v>0</v>
      </c>
      <c r="J119" s="82">
        <f t="shared" si="78"/>
        <v>5.7</v>
      </c>
      <c r="K119" s="82"/>
      <c r="L119" s="82">
        <f t="shared" si="78"/>
        <v>0</v>
      </c>
      <c r="M119" s="83">
        <f t="shared" si="65"/>
        <v>0</v>
      </c>
      <c r="N119" s="78" t="e">
        <f t="shared" si="44"/>
        <v>#DIV/0!</v>
      </c>
      <c r="O119" s="83" t="e">
        <f t="shared" si="66"/>
        <v>#DIV/0!</v>
      </c>
      <c r="P119" s="80"/>
    </row>
    <row r="120" spans="1:16" ht="52.5" hidden="1">
      <c r="A120" s="24" t="s">
        <v>262</v>
      </c>
      <c r="B120" s="26" t="s">
        <v>30</v>
      </c>
      <c r="C120" s="30" t="s">
        <v>162</v>
      </c>
      <c r="D120" s="30" t="s">
        <v>159</v>
      </c>
      <c r="E120" s="131"/>
      <c r="F120" s="131"/>
      <c r="G120" s="131"/>
      <c r="H120" s="131"/>
      <c r="I120" s="132"/>
      <c r="J120" s="140">
        <v>5.7</v>
      </c>
      <c r="K120" s="140"/>
      <c r="L120" s="140"/>
      <c r="M120" s="107">
        <f t="shared" si="65"/>
        <v>0</v>
      </c>
      <c r="N120" s="78" t="e">
        <f t="shared" si="44"/>
        <v>#DIV/0!</v>
      </c>
      <c r="O120" s="83" t="e">
        <f t="shared" si="66"/>
        <v>#DIV/0!</v>
      </c>
      <c r="P120" s="80"/>
    </row>
    <row r="121" spans="1:16" ht="52.5" hidden="1">
      <c r="A121" s="24" t="s">
        <v>245</v>
      </c>
      <c r="B121" s="104" t="s">
        <v>30</v>
      </c>
      <c r="C121" s="42" t="s">
        <v>246</v>
      </c>
      <c r="D121" s="42"/>
      <c r="E121" s="133">
        <f>E122</f>
        <v>0</v>
      </c>
      <c r="F121" s="133">
        <f aca="true" t="shared" si="79" ref="F121:K121">F122</f>
        <v>0</v>
      </c>
      <c r="G121" s="133">
        <f t="shared" si="79"/>
        <v>0</v>
      </c>
      <c r="H121" s="133">
        <f t="shared" si="79"/>
        <v>0</v>
      </c>
      <c r="I121" s="133">
        <f t="shared" si="79"/>
        <v>0</v>
      </c>
      <c r="J121" s="133">
        <f t="shared" si="79"/>
        <v>12.5</v>
      </c>
      <c r="K121" s="133">
        <f t="shared" si="79"/>
        <v>0</v>
      </c>
      <c r="L121" s="133">
        <f aca="true" t="shared" si="80" ref="F121:L122">L122</f>
        <v>0</v>
      </c>
      <c r="M121" s="107">
        <f t="shared" si="65"/>
        <v>0</v>
      </c>
      <c r="N121" s="78" t="e">
        <f t="shared" si="44"/>
        <v>#DIV/0!</v>
      </c>
      <c r="O121" s="83" t="e">
        <f t="shared" si="66"/>
        <v>#DIV/0!</v>
      </c>
      <c r="P121" s="80"/>
    </row>
    <row r="122" spans="1:16" ht="66" hidden="1">
      <c r="A122" s="24" t="s">
        <v>247</v>
      </c>
      <c r="B122" s="31" t="s">
        <v>30</v>
      </c>
      <c r="C122" s="31" t="s">
        <v>248</v>
      </c>
      <c r="D122" s="31"/>
      <c r="E122" s="86">
        <f>E123</f>
        <v>0</v>
      </c>
      <c r="F122" s="86">
        <f t="shared" si="80"/>
        <v>0</v>
      </c>
      <c r="G122" s="86">
        <f t="shared" si="80"/>
        <v>0</v>
      </c>
      <c r="H122" s="86">
        <f t="shared" si="80"/>
        <v>0</v>
      </c>
      <c r="I122" s="86">
        <f t="shared" si="80"/>
        <v>0</v>
      </c>
      <c r="J122" s="86">
        <f t="shared" si="80"/>
        <v>12.5</v>
      </c>
      <c r="K122" s="86">
        <f t="shared" si="80"/>
        <v>0</v>
      </c>
      <c r="L122" s="86">
        <f aca="true" t="shared" si="81" ref="F122:L123">L123</f>
        <v>0</v>
      </c>
      <c r="M122" s="83">
        <f t="shared" si="65"/>
        <v>0</v>
      </c>
      <c r="N122" s="78" t="e">
        <f t="shared" si="44"/>
        <v>#DIV/0!</v>
      </c>
      <c r="O122" s="83" t="e">
        <f t="shared" si="66"/>
        <v>#DIV/0!</v>
      </c>
      <c r="P122" s="80"/>
    </row>
    <row r="123" spans="1:16" ht="52.5" hidden="1">
      <c r="A123" s="24" t="s">
        <v>249</v>
      </c>
      <c r="B123" s="31" t="s">
        <v>30</v>
      </c>
      <c r="C123" s="31" t="s">
        <v>250</v>
      </c>
      <c r="D123" s="31"/>
      <c r="E123" s="86">
        <f>E124</f>
        <v>0</v>
      </c>
      <c r="F123" s="86">
        <f t="shared" si="81"/>
        <v>0</v>
      </c>
      <c r="G123" s="86">
        <f t="shared" si="81"/>
        <v>0</v>
      </c>
      <c r="H123" s="86">
        <f t="shared" si="81"/>
        <v>0</v>
      </c>
      <c r="I123" s="86">
        <f t="shared" si="81"/>
        <v>0</v>
      </c>
      <c r="J123" s="86">
        <f t="shared" si="81"/>
        <v>12.5</v>
      </c>
      <c r="K123" s="86">
        <f t="shared" si="81"/>
        <v>0</v>
      </c>
      <c r="L123" s="86">
        <f aca="true" t="shared" si="82" ref="F123:L124">L124</f>
        <v>0</v>
      </c>
      <c r="M123" s="83">
        <f t="shared" si="65"/>
        <v>0</v>
      </c>
      <c r="N123" s="78" t="e">
        <f t="shared" si="44"/>
        <v>#DIV/0!</v>
      </c>
      <c r="O123" s="83" t="e">
        <f t="shared" si="66"/>
        <v>#DIV/0!</v>
      </c>
      <c r="P123" s="80"/>
    </row>
    <row r="124" spans="1:16" ht="39" hidden="1">
      <c r="A124" s="24" t="s">
        <v>86</v>
      </c>
      <c r="B124" s="31" t="s">
        <v>30</v>
      </c>
      <c r="C124" s="31" t="s">
        <v>250</v>
      </c>
      <c r="D124" s="31" t="s">
        <v>84</v>
      </c>
      <c r="E124" s="86">
        <f>E125</f>
        <v>0</v>
      </c>
      <c r="F124" s="86">
        <f t="shared" si="82"/>
        <v>0</v>
      </c>
      <c r="G124" s="86">
        <f t="shared" si="82"/>
        <v>0</v>
      </c>
      <c r="H124" s="86">
        <f t="shared" si="82"/>
        <v>0</v>
      </c>
      <c r="I124" s="86">
        <f t="shared" si="82"/>
        <v>0</v>
      </c>
      <c r="J124" s="86">
        <f t="shared" si="82"/>
        <v>12.5</v>
      </c>
      <c r="K124" s="86">
        <f t="shared" si="82"/>
        <v>0</v>
      </c>
      <c r="L124" s="86">
        <f>L125</f>
        <v>0</v>
      </c>
      <c r="M124" s="83">
        <f t="shared" si="65"/>
        <v>0</v>
      </c>
      <c r="N124" s="78" t="e">
        <f t="shared" si="44"/>
        <v>#DIV/0!</v>
      </c>
      <c r="O124" s="83" t="e">
        <f t="shared" si="66"/>
        <v>#DIV/0!</v>
      </c>
      <c r="P124" s="80"/>
    </row>
    <row r="125" spans="1:16" ht="39" hidden="1">
      <c r="A125" s="24" t="s">
        <v>87</v>
      </c>
      <c r="B125" s="31" t="s">
        <v>30</v>
      </c>
      <c r="C125" s="31" t="s">
        <v>250</v>
      </c>
      <c r="D125" s="31" t="s">
        <v>85</v>
      </c>
      <c r="E125" s="86"/>
      <c r="F125" s="86"/>
      <c r="G125" s="86"/>
      <c r="H125" s="86"/>
      <c r="I125" s="86"/>
      <c r="J125" s="139">
        <v>12.5</v>
      </c>
      <c r="K125" s="139"/>
      <c r="L125" s="139"/>
      <c r="M125" s="83">
        <f t="shared" si="65"/>
        <v>0</v>
      </c>
      <c r="N125" s="78" t="e">
        <f t="shared" si="44"/>
        <v>#DIV/0!</v>
      </c>
      <c r="O125" s="83" t="e">
        <f t="shared" si="66"/>
        <v>#DIV/0!</v>
      </c>
      <c r="P125" s="80"/>
    </row>
    <row r="126" spans="1:16" ht="26.25" hidden="1">
      <c r="A126" s="24" t="s">
        <v>1</v>
      </c>
      <c r="B126" s="31" t="s">
        <v>30</v>
      </c>
      <c r="C126" s="31" t="s">
        <v>105</v>
      </c>
      <c r="D126" s="31"/>
      <c r="E126" s="86">
        <f>E127</f>
        <v>0</v>
      </c>
      <c r="F126" s="86">
        <f aca="true" t="shared" si="83" ref="F126:L128">F127</f>
        <v>0</v>
      </c>
      <c r="G126" s="86">
        <f t="shared" si="83"/>
        <v>0</v>
      </c>
      <c r="H126" s="86">
        <f t="shared" si="83"/>
        <v>0</v>
      </c>
      <c r="I126" s="86">
        <f t="shared" si="83"/>
        <v>0</v>
      </c>
      <c r="J126" s="86">
        <f t="shared" si="83"/>
        <v>0</v>
      </c>
      <c r="K126" s="86"/>
      <c r="L126" s="86">
        <f t="shared" si="83"/>
        <v>0</v>
      </c>
      <c r="M126" s="83" t="e">
        <f t="shared" si="65"/>
        <v>#DIV/0!</v>
      </c>
      <c r="N126" s="78" t="e">
        <f t="shared" si="44"/>
        <v>#DIV/0!</v>
      </c>
      <c r="O126" s="83" t="e">
        <f t="shared" si="66"/>
        <v>#DIV/0!</v>
      </c>
      <c r="P126" s="80"/>
    </row>
    <row r="127" spans="1:16" ht="131.25" customHeight="1" hidden="1">
      <c r="A127" s="77" t="s">
        <v>244</v>
      </c>
      <c r="B127" s="31" t="s">
        <v>30</v>
      </c>
      <c r="C127" s="31" t="s">
        <v>243</v>
      </c>
      <c r="D127" s="31"/>
      <c r="E127" s="86">
        <f>E128</f>
        <v>0</v>
      </c>
      <c r="F127" s="86">
        <f t="shared" si="83"/>
        <v>0</v>
      </c>
      <c r="G127" s="86">
        <f t="shared" si="83"/>
        <v>0</v>
      </c>
      <c r="H127" s="86">
        <f t="shared" si="83"/>
        <v>0</v>
      </c>
      <c r="I127" s="86">
        <f t="shared" si="83"/>
        <v>0</v>
      </c>
      <c r="J127" s="86">
        <f t="shared" si="83"/>
        <v>0</v>
      </c>
      <c r="K127" s="86"/>
      <c r="L127" s="86">
        <f t="shared" si="83"/>
        <v>0</v>
      </c>
      <c r="M127" s="83" t="e">
        <f t="shared" si="65"/>
        <v>#DIV/0!</v>
      </c>
      <c r="N127" s="78" t="e">
        <f t="shared" si="44"/>
        <v>#DIV/0!</v>
      </c>
      <c r="O127" s="83" t="e">
        <f t="shared" si="66"/>
        <v>#DIV/0!</v>
      </c>
      <c r="P127" s="80"/>
    </row>
    <row r="128" spans="1:16" ht="45" customHeight="1" hidden="1">
      <c r="A128" s="24" t="s">
        <v>86</v>
      </c>
      <c r="B128" s="40" t="s">
        <v>30</v>
      </c>
      <c r="C128" s="40" t="s">
        <v>243</v>
      </c>
      <c r="D128" s="40" t="s">
        <v>84</v>
      </c>
      <c r="E128" s="88">
        <f>E129</f>
        <v>0</v>
      </c>
      <c r="F128" s="88">
        <f t="shared" si="83"/>
        <v>0</v>
      </c>
      <c r="G128" s="88">
        <f t="shared" si="83"/>
        <v>0</v>
      </c>
      <c r="H128" s="88">
        <f t="shared" si="83"/>
        <v>0</v>
      </c>
      <c r="I128" s="88">
        <f t="shared" si="83"/>
        <v>0</v>
      </c>
      <c r="J128" s="88">
        <f t="shared" si="83"/>
        <v>0</v>
      </c>
      <c r="K128" s="88"/>
      <c r="L128" s="88">
        <f t="shared" si="83"/>
        <v>0</v>
      </c>
      <c r="M128" s="91" t="e">
        <f t="shared" si="65"/>
        <v>#DIV/0!</v>
      </c>
      <c r="N128" s="78" t="e">
        <f t="shared" si="44"/>
        <v>#DIV/0!</v>
      </c>
      <c r="O128" s="83" t="e">
        <f t="shared" si="66"/>
        <v>#DIV/0!</v>
      </c>
      <c r="P128" s="80"/>
    </row>
    <row r="129" spans="1:16" ht="45" customHeight="1" hidden="1">
      <c r="A129" s="24" t="s">
        <v>87</v>
      </c>
      <c r="B129" s="26" t="s">
        <v>30</v>
      </c>
      <c r="C129" s="26" t="s">
        <v>243</v>
      </c>
      <c r="D129" s="30" t="s">
        <v>85</v>
      </c>
      <c r="E129" s="131"/>
      <c r="F129" s="131"/>
      <c r="G129" s="131"/>
      <c r="H129" s="131"/>
      <c r="I129" s="132"/>
      <c r="J129" s="134">
        <v>0</v>
      </c>
      <c r="K129" s="134"/>
      <c r="L129" s="134">
        <v>0</v>
      </c>
      <c r="M129" s="107" t="e">
        <f t="shared" si="65"/>
        <v>#DIV/0!</v>
      </c>
      <c r="N129" s="78" t="e">
        <f t="shared" si="44"/>
        <v>#DIV/0!</v>
      </c>
      <c r="O129" s="83" t="e">
        <f t="shared" si="66"/>
        <v>#DIV/0!</v>
      </c>
      <c r="P129" s="80"/>
    </row>
    <row r="130" spans="1:16" ht="45" customHeight="1">
      <c r="A130" s="69" t="s">
        <v>304</v>
      </c>
      <c r="B130" s="26" t="s">
        <v>56</v>
      </c>
      <c r="C130" s="63" t="s">
        <v>303</v>
      </c>
      <c r="D130" s="31"/>
      <c r="E130" s="86">
        <f>E131</f>
        <v>1357.6</v>
      </c>
      <c r="F130" s="86">
        <f aca="true" t="shared" si="84" ref="F130:L130">F131</f>
        <v>0</v>
      </c>
      <c r="G130" s="86">
        <f t="shared" si="84"/>
        <v>0</v>
      </c>
      <c r="H130" s="86">
        <f t="shared" si="84"/>
        <v>0</v>
      </c>
      <c r="I130" s="86">
        <f t="shared" si="84"/>
        <v>0</v>
      </c>
      <c r="J130" s="86">
        <f t="shared" si="84"/>
        <v>0</v>
      </c>
      <c r="K130" s="86">
        <f t="shared" si="84"/>
        <v>1357.6</v>
      </c>
      <c r="L130" s="86">
        <f t="shared" si="84"/>
        <v>1357.6</v>
      </c>
      <c r="M130" s="83"/>
      <c r="N130" s="78">
        <f t="shared" si="44"/>
        <v>100</v>
      </c>
      <c r="O130" s="83">
        <f t="shared" si="66"/>
        <v>100</v>
      </c>
      <c r="P130" s="80"/>
    </row>
    <row r="131" spans="1:16" ht="19.5" customHeight="1">
      <c r="A131" s="54" t="s">
        <v>93</v>
      </c>
      <c r="B131" s="26" t="s">
        <v>56</v>
      </c>
      <c r="C131" s="63" t="s">
        <v>303</v>
      </c>
      <c r="D131" s="31" t="s">
        <v>90</v>
      </c>
      <c r="E131" s="86">
        <f>E132</f>
        <v>1357.6</v>
      </c>
      <c r="F131" s="86">
        <f aca="true" t="shared" si="85" ref="F131:L131">F132</f>
        <v>0</v>
      </c>
      <c r="G131" s="86">
        <f t="shared" si="85"/>
        <v>0</v>
      </c>
      <c r="H131" s="86">
        <f t="shared" si="85"/>
        <v>0</v>
      </c>
      <c r="I131" s="86">
        <f t="shared" si="85"/>
        <v>0</v>
      </c>
      <c r="J131" s="86">
        <f t="shared" si="85"/>
        <v>0</v>
      </c>
      <c r="K131" s="86">
        <f t="shared" si="85"/>
        <v>1357.6</v>
      </c>
      <c r="L131" s="86">
        <f t="shared" si="85"/>
        <v>1357.6</v>
      </c>
      <c r="M131" s="83"/>
      <c r="N131" s="78">
        <f t="shared" si="44"/>
        <v>100</v>
      </c>
      <c r="O131" s="83">
        <f t="shared" si="66"/>
        <v>100</v>
      </c>
      <c r="P131" s="80"/>
    </row>
    <row r="132" spans="1:16" ht="15" customHeight="1">
      <c r="A132" s="24" t="s">
        <v>323</v>
      </c>
      <c r="B132" s="26" t="s">
        <v>56</v>
      </c>
      <c r="C132" s="63" t="s">
        <v>303</v>
      </c>
      <c r="D132" s="31" t="s">
        <v>322</v>
      </c>
      <c r="E132" s="86">
        <v>1357.6</v>
      </c>
      <c r="F132" s="86"/>
      <c r="G132" s="86"/>
      <c r="H132" s="86"/>
      <c r="I132" s="86"/>
      <c r="J132" s="85"/>
      <c r="K132" s="85">
        <v>1357.6</v>
      </c>
      <c r="L132" s="85">
        <v>1357.6</v>
      </c>
      <c r="M132" s="83"/>
      <c r="N132" s="78">
        <f t="shared" si="44"/>
        <v>100</v>
      </c>
      <c r="O132" s="83">
        <f t="shared" si="66"/>
        <v>100</v>
      </c>
      <c r="P132" s="80"/>
    </row>
    <row r="133" spans="1:16" ht="13.5">
      <c r="A133" s="29" t="s">
        <v>54</v>
      </c>
      <c r="B133" s="22" t="s">
        <v>56</v>
      </c>
      <c r="C133" s="26"/>
      <c r="D133" s="40"/>
      <c r="E133" s="136">
        <f>E155+E140+E146+E134+E137</f>
        <v>295.6</v>
      </c>
      <c r="F133" s="136">
        <f aca="true" t="shared" si="86" ref="F133:K133">F155+F140+F146+F134+F137</f>
        <v>160</v>
      </c>
      <c r="G133" s="136">
        <f t="shared" si="86"/>
        <v>165</v>
      </c>
      <c r="H133" s="136">
        <f t="shared" si="86"/>
        <v>160</v>
      </c>
      <c r="I133" s="136">
        <f t="shared" si="86"/>
        <v>175</v>
      </c>
      <c r="J133" s="136">
        <f t="shared" si="86"/>
        <v>8494.400000000001</v>
      </c>
      <c r="K133" s="136">
        <f t="shared" si="86"/>
        <v>276.90000000000003</v>
      </c>
      <c r="L133" s="136">
        <f>L155+L140+L146+L134+L137</f>
        <v>101.89999999999999</v>
      </c>
      <c r="M133" s="145">
        <f t="shared" si="65"/>
        <v>1.1996138632510829</v>
      </c>
      <c r="N133" s="145">
        <f t="shared" si="44"/>
        <v>36.80028891296496</v>
      </c>
      <c r="O133" s="145">
        <f aca="true" t="shared" si="87" ref="O133:O235">L133/E133*100</f>
        <v>34.4722598105548</v>
      </c>
      <c r="P133" s="80"/>
    </row>
    <row r="134" spans="1:16" ht="39" hidden="1">
      <c r="A134" s="69" t="s">
        <v>304</v>
      </c>
      <c r="B134" s="26" t="s">
        <v>56</v>
      </c>
      <c r="C134" s="26" t="s">
        <v>303</v>
      </c>
      <c r="D134" s="26"/>
      <c r="E134" s="82">
        <f>E135</f>
        <v>0</v>
      </c>
      <c r="F134" s="82">
        <f aca="true" t="shared" si="88" ref="F134:K134">F135</f>
        <v>0</v>
      </c>
      <c r="G134" s="82">
        <f t="shared" si="88"/>
        <v>0</v>
      </c>
      <c r="H134" s="82">
        <f t="shared" si="88"/>
        <v>0</v>
      </c>
      <c r="I134" s="82">
        <f t="shared" si="88"/>
        <v>0</v>
      </c>
      <c r="J134" s="82">
        <f t="shared" si="88"/>
        <v>144</v>
      </c>
      <c r="K134" s="82">
        <f t="shared" si="88"/>
        <v>0</v>
      </c>
      <c r="L134" s="82">
        <f aca="true" t="shared" si="89" ref="F134:L135">L135</f>
        <v>0</v>
      </c>
      <c r="M134" s="114">
        <f t="shared" si="65"/>
        <v>0</v>
      </c>
      <c r="N134" s="78" t="e">
        <f t="shared" si="44"/>
        <v>#DIV/0!</v>
      </c>
      <c r="O134" s="114" t="e">
        <f t="shared" si="87"/>
        <v>#DIV/0!</v>
      </c>
      <c r="P134" s="80"/>
    </row>
    <row r="135" spans="1:16" ht="26.25" hidden="1">
      <c r="A135" s="54" t="s">
        <v>93</v>
      </c>
      <c r="B135" s="26" t="s">
        <v>56</v>
      </c>
      <c r="C135" s="26" t="s">
        <v>303</v>
      </c>
      <c r="D135" s="26" t="s">
        <v>90</v>
      </c>
      <c r="E135" s="82">
        <f>E136</f>
        <v>0</v>
      </c>
      <c r="F135" s="82">
        <f t="shared" si="89"/>
        <v>0</v>
      </c>
      <c r="G135" s="82">
        <f t="shared" si="89"/>
        <v>0</v>
      </c>
      <c r="H135" s="82">
        <f t="shared" si="89"/>
        <v>0</v>
      </c>
      <c r="I135" s="82">
        <f t="shared" si="89"/>
        <v>0</v>
      </c>
      <c r="J135" s="82">
        <f t="shared" si="89"/>
        <v>144</v>
      </c>
      <c r="K135" s="82">
        <f t="shared" si="89"/>
        <v>0</v>
      </c>
      <c r="L135" s="82">
        <f>L136</f>
        <v>0</v>
      </c>
      <c r="M135" s="114">
        <f t="shared" si="65"/>
        <v>0</v>
      </c>
      <c r="N135" s="78" t="e">
        <f t="shared" si="44"/>
        <v>#DIV/0!</v>
      </c>
      <c r="O135" s="114" t="e">
        <f t="shared" si="87"/>
        <v>#DIV/0!</v>
      </c>
      <c r="P135" s="80"/>
    </row>
    <row r="136" spans="1:16" ht="26.25" hidden="1">
      <c r="A136" s="54" t="s">
        <v>92</v>
      </c>
      <c r="B136" s="26" t="s">
        <v>56</v>
      </c>
      <c r="C136" s="26" t="s">
        <v>303</v>
      </c>
      <c r="D136" s="26" t="s">
        <v>91</v>
      </c>
      <c r="E136" s="82"/>
      <c r="F136" s="82"/>
      <c r="G136" s="82"/>
      <c r="H136" s="82"/>
      <c r="I136" s="82"/>
      <c r="J136" s="82">
        <v>144</v>
      </c>
      <c r="K136" s="82"/>
      <c r="L136" s="82"/>
      <c r="M136" s="114">
        <f t="shared" si="65"/>
        <v>0</v>
      </c>
      <c r="N136" s="78" t="e">
        <f t="shared" si="44"/>
        <v>#DIV/0!</v>
      </c>
      <c r="O136" s="114" t="e">
        <f t="shared" si="87"/>
        <v>#DIV/0!</v>
      </c>
      <c r="P136" s="80"/>
    </row>
    <row r="137" spans="1:16" ht="66">
      <c r="A137" s="67" t="s">
        <v>187</v>
      </c>
      <c r="B137" s="26" t="s">
        <v>56</v>
      </c>
      <c r="C137" s="26" t="s">
        <v>185</v>
      </c>
      <c r="D137" s="26"/>
      <c r="E137" s="82">
        <f>E138</f>
        <v>275.6</v>
      </c>
      <c r="F137" s="82">
        <f aca="true" t="shared" si="90" ref="F137:K137">F138</f>
        <v>0</v>
      </c>
      <c r="G137" s="82">
        <f t="shared" si="90"/>
        <v>0</v>
      </c>
      <c r="H137" s="82">
        <f t="shared" si="90"/>
        <v>0</v>
      </c>
      <c r="I137" s="82">
        <f t="shared" si="90"/>
        <v>0</v>
      </c>
      <c r="J137" s="82">
        <f t="shared" si="90"/>
        <v>168.3</v>
      </c>
      <c r="K137" s="82">
        <f t="shared" si="90"/>
        <v>275.6</v>
      </c>
      <c r="L137" s="82">
        <f aca="true" t="shared" si="91" ref="F137:L138">L138</f>
        <v>100.6</v>
      </c>
      <c r="M137" s="114">
        <f t="shared" si="65"/>
        <v>59.774212715389176</v>
      </c>
      <c r="N137" s="78">
        <f t="shared" si="44"/>
        <v>36.5021770682148</v>
      </c>
      <c r="O137" s="114">
        <f t="shared" si="87"/>
        <v>36.5021770682148</v>
      </c>
      <c r="P137" s="80"/>
    </row>
    <row r="138" spans="1:16" ht="26.25">
      <c r="A138" s="24" t="s">
        <v>336</v>
      </c>
      <c r="B138" s="26" t="s">
        <v>56</v>
      </c>
      <c r="C138" s="26" t="s">
        <v>185</v>
      </c>
      <c r="D138" s="26" t="s">
        <v>84</v>
      </c>
      <c r="E138" s="82">
        <f>E139</f>
        <v>275.6</v>
      </c>
      <c r="F138" s="82">
        <f t="shared" si="91"/>
        <v>0</v>
      </c>
      <c r="G138" s="82">
        <f t="shared" si="91"/>
        <v>0</v>
      </c>
      <c r="H138" s="82">
        <f t="shared" si="91"/>
        <v>0</v>
      </c>
      <c r="I138" s="82">
        <f t="shared" si="91"/>
        <v>0</v>
      </c>
      <c r="J138" s="82">
        <f t="shared" si="91"/>
        <v>168.3</v>
      </c>
      <c r="K138" s="82">
        <f t="shared" si="91"/>
        <v>275.6</v>
      </c>
      <c r="L138" s="82">
        <f>L139</f>
        <v>100.6</v>
      </c>
      <c r="M138" s="114">
        <f t="shared" si="65"/>
        <v>59.774212715389176</v>
      </c>
      <c r="N138" s="78">
        <f t="shared" si="44"/>
        <v>36.5021770682148</v>
      </c>
      <c r="O138" s="114">
        <f t="shared" si="87"/>
        <v>36.5021770682148</v>
      </c>
      <c r="P138" s="80"/>
    </row>
    <row r="139" spans="1:16" ht="39">
      <c r="A139" s="24" t="s">
        <v>87</v>
      </c>
      <c r="B139" s="26" t="s">
        <v>56</v>
      </c>
      <c r="C139" s="26" t="s">
        <v>185</v>
      </c>
      <c r="D139" s="26" t="s">
        <v>85</v>
      </c>
      <c r="E139" s="82">
        <v>275.6</v>
      </c>
      <c r="F139" s="82"/>
      <c r="G139" s="82"/>
      <c r="H139" s="82"/>
      <c r="I139" s="82"/>
      <c r="J139" s="82">
        <v>168.3</v>
      </c>
      <c r="K139" s="82">
        <v>275.6</v>
      </c>
      <c r="L139" s="82">
        <v>100.6</v>
      </c>
      <c r="M139" s="114">
        <f t="shared" si="65"/>
        <v>59.774212715389176</v>
      </c>
      <c r="N139" s="78">
        <f t="shared" si="44"/>
        <v>36.5021770682148</v>
      </c>
      <c r="O139" s="114">
        <f t="shared" si="87"/>
        <v>36.5021770682148</v>
      </c>
      <c r="P139" s="80"/>
    </row>
    <row r="140" spans="1:16" ht="48" customHeight="1" hidden="1">
      <c r="A140" s="25" t="s">
        <v>168</v>
      </c>
      <c r="B140" s="26" t="s">
        <v>56</v>
      </c>
      <c r="C140" s="26" t="s">
        <v>172</v>
      </c>
      <c r="D140" s="26"/>
      <c r="E140" s="82">
        <f>E141</f>
        <v>0</v>
      </c>
      <c r="F140" s="82">
        <f aca="true" t="shared" si="92" ref="F140:L140">F141</f>
        <v>0</v>
      </c>
      <c r="G140" s="82">
        <f t="shared" si="92"/>
        <v>0</v>
      </c>
      <c r="H140" s="82">
        <f t="shared" si="92"/>
        <v>0</v>
      </c>
      <c r="I140" s="82">
        <f t="shared" si="92"/>
        <v>0</v>
      </c>
      <c r="J140" s="82">
        <f t="shared" si="92"/>
        <v>2024.8</v>
      </c>
      <c r="K140" s="82"/>
      <c r="L140" s="82">
        <f t="shared" si="92"/>
        <v>0</v>
      </c>
      <c r="M140" s="114">
        <f t="shared" si="65"/>
        <v>0</v>
      </c>
      <c r="N140" s="78" t="e">
        <f t="shared" si="44"/>
        <v>#DIV/0!</v>
      </c>
      <c r="O140" s="114" t="e">
        <f t="shared" si="87"/>
        <v>#DIV/0!</v>
      </c>
      <c r="P140" s="80"/>
    </row>
    <row r="141" spans="1:16" ht="41.25" customHeight="1" hidden="1">
      <c r="A141" s="25" t="s">
        <v>169</v>
      </c>
      <c r="B141" s="26" t="s">
        <v>56</v>
      </c>
      <c r="C141" s="26" t="s">
        <v>173</v>
      </c>
      <c r="D141" s="26"/>
      <c r="E141" s="82">
        <f>E142</f>
        <v>0</v>
      </c>
      <c r="F141" s="82">
        <f aca="true" t="shared" si="93" ref="F141:L141">F142</f>
        <v>0</v>
      </c>
      <c r="G141" s="82">
        <f t="shared" si="93"/>
        <v>0</v>
      </c>
      <c r="H141" s="82">
        <f t="shared" si="93"/>
        <v>0</v>
      </c>
      <c r="I141" s="82">
        <f t="shared" si="93"/>
        <v>0</v>
      </c>
      <c r="J141" s="82">
        <f t="shared" si="93"/>
        <v>2024.8</v>
      </c>
      <c r="K141" s="82"/>
      <c r="L141" s="82">
        <f t="shared" si="93"/>
        <v>0</v>
      </c>
      <c r="M141" s="114">
        <f t="shared" si="65"/>
        <v>0</v>
      </c>
      <c r="N141" s="78" t="e">
        <f t="shared" si="44"/>
        <v>#DIV/0!</v>
      </c>
      <c r="O141" s="114" t="e">
        <f t="shared" si="87"/>
        <v>#DIV/0!</v>
      </c>
      <c r="P141" s="80"/>
    </row>
    <row r="142" spans="1:16" ht="64.5" customHeight="1" hidden="1">
      <c r="A142" s="25" t="s">
        <v>170</v>
      </c>
      <c r="B142" s="26" t="s">
        <v>56</v>
      </c>
      <c r="C142" s="26" t="s">
        <v>174</v>
      </c>
      <c r="D142" s="26"/>
      <c r="E142" s="82">
        <f>E143</f>
        <v>0</v>
      </c>
      <c r="F142" s="82">
        <f aca="true" t="shared" si="94" ref="F142:L142">F143</f>
        <v>0</v>
      </c>
      <c r="G142" s="82">
        <f t="shared" si="94"/>
        <v>0</v>
      </c>
      <c r="H142" s="82">
        <f t="shared" si="94"/>
        <v>0</v>
      </c>
      <c r="I142" s="82">
        <f t="shared" si="94"/>
        <v>0</v>
      </c>
      <c r="J142" s="82">
        <f t="shared" si="94"/>
        <v>2024.8</v>
      </c>
      <c r="K142" s="82"/>
      <c r="L142" s="82">
        <f t="shared" si="94"/>
        <v>0</v>
      </c>
      <c r="M142" s="114">
        <f t="shared" si="65"/>
        <v>0</v>
      </c>
      <c r="N142" s="78" t="e">
        <f aca="true" t="shared" si="95" ref="N142:N207">L142/K142*100</f>
        <v>#DIV/0!</v>
      </c>
      <c r="O142" s="114" t="e">
        <f t="shared" si="87"/>
        <v>#DIV/0!</v>
      </c>
      <c r="P142" s="80"/>
    </row>
    <row r="143" spans="1:16" ht="81.75" customHeight="1" hidden="1">
      <c r="A143" s="25" t="s">
        <v>171</v>
      </c>
      <c r="B143" s="26" t="s">
        <v>56</v>
      </c>
      <c r="C143" s="26" t="s">
        <v>175</v>
      </c>
      <c r="D143" s="26"/>
      <c r="E143" s="82">
        <f>E144</f>
        <v>0</v>
      </c>
      <c r="F143" s="82">
        <f aca="true" t="shared" si="96" ref="F143:L143">F144</f>
        <v>0</v>
      </c>
      <c r="G143" s="82">
        <f t="shared" si="96"/>
        <v>0</v>
      </c>
      <c r="H143" s="82">
        <f t="shared" si="96"/>
        <v>0</v>
      </c>
      <c r="I143" s="82">
        <f t="shared" si="96"/>
        <v>0</v>
      </c>
      <c r="J143" s="82">
        <f t="shared" si="96"/>
        <v>2024.8</v>
      </c>
      <c r="K143" s="82"/>
      <c r="L143" s="82">
        <f t="shared" si="96"/>
        <v>0</v>
      </c>
      <c r="M143" s="114">
        <f t="shared" si="65"/>
        <v>0</v>
      </c>
      <c r="N143" s="78" t="e">
        <f t="shared" si="95"/>
        <v>#DIV/0!</v>
      </c>
      <c r="O143" s="114" t="e">
        <f t="shared" si="87"/>
        <v>#DIV/0!</v>
      </c>
      <c r="P143" s="80"/>
    </row>
    <row r="144" spans="1:16" ht="41.25" customHeight="1" hidden="1">
      <c r="A144" s="24" t="s">
        <v>86</v>
      </c>
      <c r="B144" s="26" t="s">
        <v>56</v>
      </c>
      <c r="C144" s="26" t="s">
        <v>175</v>
      </c>
      <c r="D144" s="26" t="s">
        <v>84</v>
      </c>
      <c r="E144" s="82">
        <f>E145</f>
        <v>0</v>
      </c>
      <c r="F144" s="82">
        <f aca="true" t="shared" si="97" ref="F144:L144">F145</f>
        <v>0</v>
      </c>
      <c r="G144" s="82">
        <f t="shared" si="97"/>
        <v>0</v>
      </c>
      <c r="H144" s="82">
        <f t="shared" si="97"/>
        <v>0</v>
      </c>
      <c r="I144" s="82">
        <f t="shared" si="97"/>
        <v>0</v>
      </c>
      <c r="J144" s="82">
        <f t="shared" si="97"/>
        <v>2024.8</v>
      </c>
      <c r="K144" s="82"/>
      <c r="L144" s="82">
        <f t="shared" si="97"/>
        <v>0</v>
      </c>
      <c r="M144" s="78">
        <f t="shared" si="65"/>
        <v>0</v>
      </c>
      <c r="N144" s="78" t="e">
        <f t="shared" si="95"/>
        <v>#DIV/0!</v>
      </c>
      <c r="O144" s="78" t="e">
        <f t="shared" si="87"/>
        <v>#DIV/0!</v>
      </c>
      <c r="P144" s="80"/>
    </row>
    <row r="145" spans="1:16" ht="40.5" customHeight="1" hidden="1">
      <c r="A145" s="24" t="s">
        <v>87</v>
      </c>
      <c r="B145" s="26" t="s">
        <v>56</v>
      </c>
      <c r="C145" s="26" t="s">
        <v>175</v>
      </c>
      <c r="D145" s="26" t="s">
        <v>85</v>
      </c>
      <c r="E145" s="82"/>
      <c r="F145" s="81"/>
      <c r="G145" s="81"/>
      <c r="H145" s="81"/>
      <c r="I145" s="138"/>
      <c r="J145" s="85">
        <v>2024.8</v>
      </c>
      <c r="K145" s="85"/>
      <c r="L145" s="85"/>
      <c r="M145" s="114">
        <f t="shared" si="65"/>
        <v>0</v>
      </c>
      <c r="N145" s="78" t="e">
        <f t="shared" si="95"/>
        <v>#DIV/0!</v>
      </c>
      <c r="O145" s="114" t="e">
        <f t="shared" si="87"/>
        <v>#DIV/0!</v>
      </c>
      <c r="P145" s="80"/>
    </row>
    <row r="146" spans="1:16" ht="17.25" customHeight="1">
      <c r="A146" s="24" t="s">
        <v>251</v>
      </c>
      <c r="B146" s="26" t="s">
        <v>56</v>
      </c>
      <c r="C146" s="26" t="s">
        <v>252</v>
      </c>
      <c r="D146" s="26"/>
      <c r="E146" s="82">
        <f>E147+E150</f>
        <v>20</v>
      </c>
      <c r="F146" s="82">
        <f aca="true" t="shared" si="98" ref="F146:K146">F147+F150</f>
        <v>160</v>
      </c>
      <c r="G146" s="82">
        <f t="shared" si="98"/>
        <v>165</v>
      </c>
      <c r="H146" s="82">
        <f t="shared" si="98"/>
        <v>160</v>
      </c>
      <c r="I146" s="82">
        <f t="shared" si="98"/>
        <v>175</v>
      </c>
      <c r="J146" s="82">
        <f t="shared" si="98"/>
        <v>581.3</v>
      </c>
      <c r="K146" s="82">
        <f t="shared" si="98"/>
        <v>1.3</v>
      </c>
      <c r="L146" s="82">
        <f>L147+L150</f>
        <v>1.3</v>
      </c>
      <c r="M146" s="114">
        <f t="shared" si="65"/>
        <v>0.22363667641493207</v>
      </c>
      <c r="N146" s="78">
        <f t="shared" si="95"/>
        <v>100</v>
      </c>
      <c r="O146" s="114">
        <f t="shared" si="87"/>
        <v>6.5</v>
      </c>
      <c r="P146" s="80"/>
    </row>
    <row r="147" spans="1:16" ht="39.75" customHeight="1">
      <c r="A147" s="24" t="s">
        <v>253</v>
      </c>
      <c r="B147" s="26" t="s">
        <v>56</v>
      </c>
      <c r="C147" s="26" t="s">
        <v>254</v>
      </c>
      <c r="D147" s="26"/>
      <c r="E147" s="82">
        <f>E148</f>
        <v>20</v>
      </c>
      <c r="F147" s="82">
        <f aca="true" t="shared" si="99" ref="F147:K147">F148</f>
        <v>0</v>
      </c>
      <c r="G147" s="82">
        <f t="shared" si="99"/>
        <v>0</v>
      </c>
      <c r="H147" s="82">
        <f t="shared" si="99"/>
        <v>0</v>
      </c>
      <c r="I147" s="82">
        <f t="shared" si="99"/>
        <v>0</v>
      </c>
      <c r="J147" s="82">
        <f t="shared" si="99"/>
        <v>301.4</v>
      </c>
      <c r="K147" s="82">
        <f t="shared" si="99"/>
        <v>1.3</v>
      </c>
      <c r="L147" s="82">
        <f aca="true" t="shared" si="100" ref="F147:L148">L148</f>
        <v>1.3</v>
      </c>
      <c r="M147" s="114">
        <f t="shared" si="65"/>
        <v>0.43132050431320507</v>
      </c>
      <c r="N147" s="78">
        <f t="shared" si="95"/>
        <v>100</v>
      </c>
      <c r="O147" s="114">
        <f t="shared" si="87"/>
        <v>6.5</v>
      </c>
      <c r="P147" s="80"/>
    </row>
    <row r="148" spans="1:16" ht="41.25" customHeight="1">
      <c r="A148" s="24" t="s">
        <v>336</v>
      </c>
      <c r="B148" s="26" t="s">
        <v>56</v>
      </c>
      <c r="C148" s="26" t="s">
        <v>254</v>
      </c>
      <c r="D148" s="26" t="s">
        <v>84</v>
      </c>
      <c r="E148" s="82">
        <f>E149</f>
        <v>20</v>
      </c>
      <c r="F148" s="82">
        <f t="shared" si="100"/>
        <v>0</v>
      </c>
      <c r="G148" s="82">
        <f t="shared" si="100"/>
        <v>0</v>
      </c>
      <c r="H148" s="82">
        <f t="shared" si="100"/>
        <v>0</v>
      </c>
      <c r="I148" s="82">
        <f t="shared" si="100"/>
        <v>0</v>
      </c>
      <c r="J148" s="82">
        <f t="shared" si="100"/>
        <v>301.4</v>
      </c>
      <c r="K148" s="82">
        <f t="shared" si="100"/>
        <v>1.3</v>
      </c>
      <c r="L148" s="82">
        <f>L149</f>
        <v>1.3</v>
      </c>
      <c r="M148" s="114">
        <f t="shared" si="65"/>
        <v>0.43132050431320507</v>
      </c>
      <c r="N148" s="78">
        <f t="shared" si="95"/>
        <v>100</v>
      </c>
      <c r="O148" s="114">
        <f t="shared" si="87"/>
        <v>6.5</v>
      </c>
      <c r="P148" s="80"/>
    </row>
    <row r="149" spans="1:16" ht="43.5" customHeight="1">
      <c r="A149" s="24" t="s">
        <v>87</v>
      </c>
      <c r="B149" s="26" t="s">
        <v>56</v>
      </c>
      <c r="C149" s="26" t="s">
        <v>254</v>
      </c>
      <c r="D149" s="26" t="s">
        <v>85</v>
      </c>
      <c r="E149" s="82">
        <v>20</v>
      </c>
      <c r="F149" s="82"/>
      <c r="G149" s="82"/>
      <c r="H149" s="82"/>
      <c r="I149" s="82"/>
      <c r="J149" s="82">
        <v>301.4</v>
      </c>
      <c r="K149" s="82">
        <v>1.3</v>
      </c>
      <c r="L149" s="82">
        <v>1.3</v>
      </c>
      <c r="M149" s="114">
        <f t="shared" si="65"/>
        <v>0.43132050431320507</v>
      </c>
      <c r="N149" s="78">
        <f t="shared" si="95"/>
        <v>100</v>
      </c>
      <c r="O149" s="114">
        <f t="shared" si="87"/>
        <v>6.5</v>
      </c>
      <c r="P149" s="80"/>
    </row>
    <row r="150" spans="1:16" ht="25.5" customHeight="1" hidden="1">
      <c r="A150" s="58" t="s">
        <v>55</v>
      </c>
      <c r="B150" s="26" t="s">
        <v>56</v>
      </c>
      <c r="C150" s="26" t="s">
        <v>104</v>
      </c>
      <c r="D150" s="26"/>
      <c r="E150" s="82">
        <f>E151+E153</f>
        <v>0</v>
      </c>
      <c r="F150" s="82">
        <f aca="true" t="shared" si="101" ref="F150:L150">F151+F153</f>
        <v>160</v>
      </c>
      <c r="G150" s="82">
        <f t="shared" si="101"/>
        <v>165</v>
      </c>
      <c r="H150" s="82">
        <f t="shared" si="101"/>
        <v>160</v>
      </c>
      <c r="I150" s="82">
        <f t="shared" si="101"/>
        <v>175</v>
      </c>
      <c r="J150" s="82">
        <f t="shared" si="101"/>
        <v>279.90000000000003</v>
      </c>
      <c r="K150" s="82"/>
      <c r="L150" s="82">
        <f t="shared" si="101"/>
        <v>0</v>
      </c>
      <c r="M150" s="83">
        <f t="shared" si="65"/>
        <v>0</v>
      </c>
      <c r="N150" s="78" t="e">
        <f t="shared" si="95"/>
        <v>#DIV/0!</v>
      </c>
      <c r="O150" s="83" t="e">
        <f t="shared" si="87"/>
        <v>#DIV/0!</v>
      </c>
      <c r="P150" s="80"/>
    </row>
    <row r="151" spans="1:16" ht="18" customHeight="1" hidden="1">
      <c r="A151" s="24" t="s">
        <v>93</v>
      </c>
      <c r="B151" s="26" t="s">
        <v>56</v>
      </c>
      <c r="C151" s="26" t="s">
        <v>104</v>
      </c>
      <c r="D151" s="26" t="s">
        <v>90</v>
      </c>
      <c r="E151" s="82">
        <f>E152</f>
        <v>0</v>
      </c>
      <c r="F151" s="82">
        <f aca="true" t="shared" si="102" ref="F151:L151">F152</f>
        <v>160</v>
      </c>
      <c r="G151" s="82">
        <f t="shared" si="102"/>
        <v>165</v>
      </c>
      <c r="H151" s="82">
        <f t="shared" si="102"/>
        <v>160</v>
      </c>
      <c r="I151" s="82">
        <f t="shared" si="102"/>
        <v>175</v>
      </c>
      <c r="J151" s="82">
        <f t="shared" si="102"/>
        <v>40.6</v>
      </c>
      <c r="K151" s="82"/>
      <c r="L151" s="82">
        <f t="shared" si="102"/>
        <v>0</v>
      </c>
      <c r="M151" s="83">
        <f t="shared" si="65"/>
        <v>0</v>
      </c>
      <c r="N151" s="78" t="e">
        <f t="shared" si="95"/>
        <v>#DIV/0!</v>
      </c>
      <c r="O151" s="83" t="e">
        <f t="shared" si="87"/>
        <v>#DIV/0!</v>
      </c>
      <c r="P151" s="80"/>
    </row>
    <row r="152" spans="1:16" ht="39" customHeight="1" hidden="1">
      <c r="A152" s="54" t="s">
        <v>92</v>
      </c>
      <c r="B152" s="26" t="s">
        <v>56</v>
      </c>
      <c r="C152" s="26" t="s">
        <v>104</v>
      </c>
      <c r="D152" s="26" t="s">
        <v>91</v>
      </c>
      <c r="E152" s="82"/>
      <c r="F152" s="82">
        <v>160</v>
      </c>
      <c r="G152" s="82">
        <v>165</v>
      </c>
      <c r="H152" s="82">
        <v>160</v>
      </c>
      <c r="I152" s="84">
        <v>175</v>
      </c>
      <c r="J152" s="85">
        <v>40.6</v>
      </c>
      <c r="K152" s="85"/>
      <c r="L152" s="85"/>
      <c r="M152" s="83">
        <f t="shared" si="65"/>
        <v>0</v>
      </c>
      <c r="N152" s="78" t="e">
        <f t="shared" si="95"/>
        <v>#DIV/0!</v>
      </c>
      <c r="O152" s="83" t="e">
        <f t="shared" si="87"/>
        <v>#DIV/0!</v>
      </c>
      <c r="P152" s="80"/>
    </row>
    <row r="153" spans="1:16" ht="39" hidden="1">
      <c r="A153" s="24" t="s">
        <v>86</v>
      </c>
      <c r="B153" s="26" t="s">
        <v>56</v>
      </c>
      <c r="C153" s="26" t="s">
        <v>104</v>
      </c>
      <c r="D153" s="26" t="s">
        <v>84</v>
      </c>
      <c r="E153" s="82">
        <f>E154</f>
        <v>0</v>
      </c>
      <c r="F153" s="82">
        <f aca="true" t="shared" si="103" ref="F153:L153">F154</f>
        <v>0</v>
      </c>
      <c r="G153" s="82">
        <f t="shared" si="103"/>
        <v>0</v>
      </c>
      <c r="H153" s="82">
        <f t="shared" si="103"/>
        <v>0</v>
      </c>
      <c r="I153" s="82">
        <f t="shared" si="103"/>
        <v>0</v>
      </c>
      <c r="J153" s="82">
        <f t="shared" si="103"/>
        <v>239.3</v>
      </c>
      <c r="K153" s="82"/>
      <c r="L153" s="82">
        <f t="shared" si="103"/>
        <v>0</v>
      </c>
      <c r="M153" s="83">
        <f t="shared" si="65"/>
        <v>0</v>
      </c>
      <c r="N153" s="78" t="e">
        <f t="shared" si="95"/>
        <v>#DIV/0!</v>
      </c>
      <c r="O153" s="83" t="e">
        <f t="shared" si="87"/>
        <v>#DIV/0!</v>
      </c>
      <c r="P153" s="80"/>
    </row>
    <row r="154" spans="1:16" ht="42" customHeight="1" hidden="1">
      <c r="A154" s="24" t="s">
        <v>87</v>
      </c>
      <c r="B154" s="26" t="s">
        <v>56</v>
      </c>
      <c r="C154" s="26" t="s">
        <v>104</v>
      </c>
      <c r="D154" s="26" t="s">
        <v>85</v>
      </c>
      <c r="E154" s="82"/>
      <c r="F154" s="82"/>
      <c r="G154" s="82"/>
      <c r="H154" s="82"/>
      <c r="I154" s="84"/>
      <c r="J154" s="85">
        <v>239.3</v>
      </c>
      <c r="K154" s="85"/>
      <c r="L154" s="85"/>
      <c r="M154" s="83">
        <f t="shared" si="65"/>
        <v>0</v>
      </c>
      <c r="N154" s="78" t="e">
        <f t="shared" si="95"/>
        <v>#DIV/0!</v>
      </c>
      <c r="O154" s="83" t="e">
        <f t="shared" si="87"/>
        <v>#DIV/0!</v>
      </c>
      <c r="P154" s="80"/>
    </row>
    <row r="155" spans="1:16" ht="26.25" hidden="1">
      <c r="A155" s="24" t="s">
        <v>1</v>
      </c>
      <c r="B155" s="26" t="s">
        <v>56</v>
      </c>
      <c r="C155" s="26" t="s">
        <v>105</v>
      </c>
      <c r="D155" s="26"/>
      <c r="E155" s="82">
        <f>E160+E156+E167+E170+E173+E176</f>
        <v>0</v>
      </c>
      <c r="F155" s="82">
        <f aca="true" t="shared" si="104" ref="F155:L155">F160+F156+F167+F170+F173+F176</f>
        <v>0</v>
      </c>
      <c r="G155" s="82">
        <f t="shared" si="104"/>
        <v>0</v>
      </c>
      <c r="H155" s="82">
        <f t="shared" si="104"/>
        <v>0</v>
      </c>
      <c r="I155" s="82">
        <f t="shared" si="104"/>
        <v>0</v>
      </c>
      <c r="J155" s="82">
        <f t="shared" si="104"/>
        <v>5576.000000000001</v>
      </c>
      <c r="K155" s="82"/>
      <c r="L155" s="82">
        <f t="shared" si="104"/>
        <v>0</v>
      </c>
      <c r="M155" s="83">
        <f t="shared" si="65"/>
        <v>0</v>
      </c>
      <c r="N155" s="78" t="e">
        <f t="shared" si="95"/>
        <v>#DIV/0!</v>
      </c>
      <c r="O155" s="83" t="e">
        <f t="shared" si="87"/>
        <v>#DIV/0!</v>
      </c>
      <c r="P155" s="80"/>
    </row>
    <row r="156" spans="1:16" ht="57.75" customHeight="1" hidden="1">
      <c r="A156" s="27" t="s">
        <v>190</v>
      </c>
      <c r="B156" s="26" t="s">
        <v>56</v>
      </c>
      <c r="C156" s="26" t="s">
        <v>189</v>
      </c>
      <c r="D156" s="26"/>
      <c r="E156" s="82">
        <f>E157</f>
        <v>0</v>
      </c>
      <c r="F156" s="82">
        <f aca="true" t="shared" si="105" ref="F156:L156">F157</f>
        <v>0</v>
      </c>
      <c r="G156" s="82">
        <f t="shared" si="105"/>
        <v>0</v>
      </c>
      <c r="H156" s="82">
        <f t="shared" si="105"/>
        <v>0</v>
      </c>
      <c r="I156" s="82">
        <f t="shared" si="105"/>
        <v>0</v>
      </c>
      <c r="J156" s="82">
        <f t="shared" si="105"/>
        <v>26.8</v>
      </c>
      <c r="K156" s="82"/>
      <c r="L156" s="82">
        <f t="shared" si="105"/>
        <v>0</v>
      </c>
      <c r="M156" s="83">
        <f t="shared" si="65"/>
        <v>0</v>
      </c>
      <c r="N156" s="78" t="e">
        <f t="shared" si="95"/>
        <v>#DIV/0!</v>
      </c>
      <c r="O156" s="83" t="e">
        <f t="shared" si="87"/>
        <v>#DIV/0!</v>
      </c>
      <c r="P156" s="80"/>
    </row>
    <row r="157" spans="1:16" ht="40.5" customHeight="1" hidden="1">
      <c r="A157" s="24" t="s">
        <v>257</v>
      </c>
      <c r="B157" s="26" t="s">
        <v>56</v>
      </c>
      <c r="C157" s="26" t="s">
        <v>256</v>
      </c>
      <c r="D157" s="26"/>
      <c r="E157" s="82">
        <f>E158</f>
        <v>0</v>
      </c>
      <c r="F157" s="82">
        <f aca="true" t="shared" si="106" ref="F157:L157">F158</f>
        <v>0</v>
      </c>
      <c r="G157" s="82">
        <f t="shared" si="106"/>
        <v>0</v>
      </c>
      <c r="H157" s="82">
        <f t="shared" si="106"/>
        <v>0</v>
      </c>
      <c r="I157" s="82">
        <f t="shared" si="106"/>
        <v>0</v>
      </c>
      <c r="J157" s="82">
        <f t="shared" si="106"/>
        <v>26.8</v>
      </c>
      <c r="K157" s="82"/>
      <c r="L157" s="82">
        <f t="shared" si="106"/>
        <v>0</v>
      </c>
      <c r="M157" s="83">
        <f t="shared" si="65"/>
        <v>0</v>
      </c>
      <c r="N157" s="78" t="e">
        <f t="shared" si="95"/>
        <v>#DIV/0!</v>
      </c>
      <c r="O157" s="83" t="e">
        <f t="shared" si="87"/>
        <v>#DIV/0!</v>
      </c>
      <c r="P157" s="80"/>
    </row>
    <row r="158" spans="1:16" ht="40.5" customHeight="1" hidden="1">
      <c r="A158" s="24" t="s">
        <v>86</v>
      </c>
      <c r="B158" s="26" t="s">
        <v>56</v>
      </c>
      <c r="C158" s="26" t="s">
        <v>256</v>
      </c>
      <c r="D158" s="26" t="s">
        <v>84</v>
      </c>
      <c r="E158" s="82">
        <f>E159</f>
        <v>0</v>
      </c>
      <c r="F158" s="82">
        <f aca="true" t="shared" si="107" ref="F158:L158">F159</f>
        <v>0</v>
      </c>
      <c r="G158" s="82">
        <f t="shared" si="107"/>
        <v>0</v>
      </c>
      <c r="H158" s="82">
        <f t="shared" si="107"/>
        <v>0</v>
      </c>
      <c r="I158" s="82">
        <f t="shared" si="107"/>
        <v>0</v>
      </c>
      <c r="J158" s="82">
        <f t="shared" si="107"/>
        <v>26.8</v>
      </c>
      <c r="K158" s="82"/>
      <c r="L158" s="82">
        <f t="shared" si="107"/>
        <v>0</v>
      </c>
      <c r="M158" s="83">
        <f t="shared" si="65"/>
        <v>0</v>
      </c>
      <c r="N158" s="78" t="e">
        <f t="shared" si="95"/>
        <v>#DIV/0!</v>
      </c>
      <c r="O158" s="83" t="e">
        <f t="shared" si="87"/>
        <v>#DIV/0!</v>
      </c>
      <c r="P158" s="80"/>
    </row>
    <row r="159" spans="1:16" ht="39.75" customHeight="1" hidden="1">
      <c r="A159" s="24" t="s">
        <v>87</v>
      </c>
      <c r="B159" s="26" t="s">
        <v>56</v>
      </c>
      <c r="C159" s="26" t="s">
        <v>256</v>
      </c>
      <c r="D159" s="26" t="s">
        <v>85</v>
      </c>
      <c r="E159" s="82"/>
      <c r="F159" s="82"/>
      <c r="G159" s="82"/>
      <c r="H159" s="82"/>
      <c r="I159" s="82"/>
      <c r="J159" s="82">
        <v>26.8</v>
      </c>
      <c r="K159" s="82"/>
      <c r="L159" s="82"/>
      <c r="M159" s="83">
        <f t="shared" si="65"/>
        <v>0</v>
      </c>
      <c r="N159" s="78" t="e">
        <f t="shared" si="95"/>
        <v>#DIV/0!</v>
      </c>
      <c r="O159" s="83" t="e">
        <f t="shared" si="87"/>
        <v>#DIV/0!</v>
      </c>
      <c r="P159" s="80"/>
    </row>
    <row r="160" spans="1:16" ht="64.5" customHeight="1" hidden="1">
      <c r="A160" s="27" t="s">
        <v>73</v>
      </c>
      <c r="B160" s="28" t="s">
        <v>56</v>
      </c>
      <c r="C160" s="28" t="s">
        <v>106</v>
      </c>
      <c r="D160" s="28"/>
      <c r="E160" s="137">
        <f aca="true" t="shared" si="108" ref="E160:L160">E161+E164+E179+E182+E185</f>
        <v>0</v>
      </c>
      <c r="F160" s="137">
        <f t="shared" si="108"/>
        <v>0</v>
      </c>
      <c r="G160" s="137">
        <f t="shared" si="108"/>
        <v>0</v>
      </c>
      <c r="H160" s="137">
        <f t="shared" si="108"/>
        <v>0</v>
      </c>
      <c r="I160" s="137">
        <f t="shared" si="108"/>
        <v>0</v>
      </c>
      <c r="J160" s="137">
        <f t="shared" si="108"/>
        <v>4533.1</v>
      </c>
      <c r="K160" s="137"/>
      <c r="L160" s="137">
        <f t="shared" si="108"/>
        <v>0</v>
      </c>
      <c r="M160" s="83">
        <f t="shared" si="65"/>
        <v>0</v>
      </c>
      <c r="N160" s="78" t="e">
        <f t="shared" si="95"/>
        <v>#DIV/0!</v>
      </c>
      <c r="O160" s="83" t="e">
        <f t="shared" si="87"/>
        <v>#DIV/0!</v>
      </c>
      <c r="P160" s="80"/>
    </row>
    <row r="161" spans="1:16" ht="46.5" customHeight="1" hidden="1">
      <c r="A161" s="27" t="s">
        <v>125</v>
      </c>
      <c r="B161" s="28" t="s">
        <v>56</v>
      </c>
      <c r="C161" s="28" t="s">
        <v>107</v>
      </c>
      <c r="D161" s="28"/>
      <c r="E161" s="137">
        <f>E162</f>
        <v>0</v>
      </c>
      <c r="F161" s="137">
        <f aca="true" t="shared" si="109" ref="F161:L162">F162</f>
        <v>0</v>
      </c>
      <c r="G161" s="137">
        <f t="shared" si="109"/>
        <v>0</v>
      </c>
      <c r="H161" s="137">
        <f t="shared" si="109"/>
        <v>0</v>
      </c>
      <c r="I161" s="137">
        <f t="shared" si="109"/>
        <v>0</v>
      </c>
      <c r="J161" s="137">
        <f t="shared" si="109"/>
        <v>0</v>
      </c>
      <c r="K161" s="137"/>
      <c r="L161" s="137">
        <f t="shared" si="109"/>
        <v>0</v>
      </c>
      <c r="M161" s="83" t="e">
        <f t="shared" si="65"/>
        <v>#DIV/0!</v>
      </c>
      <c r="N161" s="78" t="e">
        <f t="shared" si="95"/>
        <v>#DIV/0!</v>
      </c>
      <c r="O161" s="83" t="e">
        <f t="shared" si="87"/>
        <v>#DIV/0!</v>
      </c>
      <c r="P161" s="80"/>
    </row>
    <row r="162" spans="1:16" ht="41.25" customHeight="1" hidden="1">
      <c r="A162" s="24" t="s">
        <v>86</v>
      </c>
      <c r="B162" s="28" t="s">
        <v>56</v>
      </c>
      <c r="C162" s="28" t="s">
        <v>107</v>
      </c>
      <c r="D162" s="28" t="s">
        <v>84</v>
      </c>
      <c r="E162" s="137">
        <f>E163</f>
        <v>0</v>
      </c>
      <c r="F162" s="137">
        <f t="shared" si="109"/>
        <v>0</v>
      </c>
      <c r="G162" s="137">
        <f t="shared" si="109"/>
        <v>0</v>
      </c>
      <c r="H162" s="137">
        <f t="shared" si="109"/>
        <v>0</v>
      </c>
      <c r="I162" s="137">
        <f t="shared" si="109"/>
        <v>0</v>
      </c>
      <c r="J162" s="137">
        <f t="shared" si="109"/>
        <v>0</v>
      </c>
      <c r="K162" s="137"/>
      <c r="L162" s="137">
        <f t="shared" si="109"/>
        <v>0</v>
      </c>
      <c r="M162" s="83" t="e">
        <f t="shared" si="65"/>
        <v>#DIV/0!</v>
      </c>
      <c r="N162" s="78" t="e">
        <f t="shared" si="95"/>
        <v>#DIV/0!</v>
      </c>
      <c r="O162" s="83" t="e">
        <f t="shared" si="87"/>
        <v>#DIV/0!</v>
      </c>
      <c r="P162" s="80"/>
    </row>
    <row r="163" spans="1:16" ht="39.75" customHeight="1" hidden="1">
      <c r="A163" s="24" t="s">
        <v>87</v>
      </c>
      <c r="B163" s="28" t="s">
        <v>56</v>
      </c>
      <c r="C163" s="28" t="s">
        <v>107</v>
      </c>
      <c r="D163" s="28" t="s">
        <v>85</v>
      </c>
      <c r="E163" s="137">
        <v>0</v>
      </c>
      <c r="F163" s="82"/>
      <c r="G163" s="82"/>
      <c r="H163" s="82"/>
      <c r="I163" s="84"/>
      <c r="J163" s="85">
        <v>0</v>
      </c>
      <c r="K163" s="85"/>
      <c r="L163" s="85">
        <v>0</v>
      </c>
      <c r="M163" s="83" t="e">
        <f t="shared" si="65"/>
        <v>#DIV/0!</v>
      </c>
      <c r="N163" s="78" t="e">
        <f t="shared" si="95"/>
        <v>#DIV/0!</v>
      </c>
      <c r="O163" s="83" t="e">
        <f t="shared" si="87"/>
        <v>#DIV/0!</v>
      </c>
      <c r="P163" s="80"/>
    </row>
    <row r="164" spans="1:16" ht="32.25" customHeight="1" hidden="1">
      <c r="A164" s="27" t="s">
        <v>164</v>
      </c>
      <c r="B164" s="28" t="s">
        <v>56</v>
      </c>
      <c r="C164" s="28" t="s">
        <v>163</v>
      </c>
      <c r="D164" s="28"/>
      <c r="E164" s="137">
        <f>E165</f>
        <v>0</v>
      </c>
      <c r="F164" s="137">
        <f aca="true" t="shared" si="110" ref="F164:L164">F165</f>
        <v>0</v>
      </c>
      <c r="G164" s="137">
        <f t="shared" si="110"/>
        <v>0</v>
      </c>
      <c r="H164" s="137">
        <f t="shared" si="110"/>
        <v>0</v>
      </c>
      <c r="I164" s="137">
        <f t="shared" si="110"/>
        <v>0</v>
      </c>
      <c r="J164" s="137">
        <f t="shared" si="110"/>
        <v>0</v>
      </c>
      <c r="K164" s="137"/>
      <c r="L164" s="137">
        <f t="shared" si="110"/>
        <v>0</v>
      </c>
      <c r="M164" s="83" t="e">
        <f t="shared" si="65"/>
        <v>#DIV/0!</v>
      </c>
      <c r="N164" s="78" t="e">
        <f t="shared" si="95"/>
        <v>#DIV/0!</v>
      </c>
      <c r="O164" s="83" t="e">
        <f t="shared" si="87"/>
        <v>#DIV/0!</v>
      </c>
      <c r="P164" s="80"/>
    </row>
    <row r="165" spans="1:16" ht="38.25" customHeight="1" hidden="1">
      <c r="A165" s="24" t="s">
        <v>86</v>
      </c>
      <c r="B165" s="28" t="s">
        <v>56</v>
      </c>
      <c r="C165" s="28" t="s">
        <v>163</v>
      </c>
      <c r="D165" s="28" t="s">
        <v>84</v>
      </c>
      <c r="E165" s="137">
        <f>E166</f>
        <v>0</v>
      </c>
      <c r="F165" s="137">
        <f aca="true" t="shared" si="111" ref="F165:L165">F166</f>
        <v>0</v>
      </c>
      <c r="G165" s="137">
        <f t="shared" si="111"/>
        <v>0</v>
      </c>
      <c r="H165" s="137">
        <f t="shared" si="111"/>
        <v>0</v>
      </c>
      <c r="I165" s="137">
        <f t="shared" si="111"/>
        <v>0</v>
      </c>
      <c r="J165" s="137">
        <f t="shared" si="111"/>
        <v>0</v>
      </c>
      <c r="K165" s="137"/>
      <c r="L165" s="137">
        <f t="shared" si="111"/>
        <v>0</v>
      </c>
      <c r="M165" s="83" t="e">
        <f t="shared" si="65"/>
        <v>#DIV/0!</v>
      </c>
      <c r="N165" s="78" t="e">
        <f t="shared" si="95"/>
        <v>#DIV/0!</v>
      </c>
      <c r="O165" s="83" t="e">
        <f t="shared" si="87"/>
        <v>#DIV/0!</v>
      </c>
      <c r="P165" s="80"/>
    </row>
    <row r="166" spans="1:16" ht="43.5" customHeight="1" hidden="1">
      <c r="A166" s="50" t="s">
        <v>87</v>
      </c>
      <c r="B166" s="72" t="s">
        <v>56</v>
      </c>
      <c r="C166" s="72" t="s">
        <v>163</v>
      </c>
      <c r="D166" s="72" t="s">
        <v>85</v>
      </c>
      <c r="E166" s="141"/>
      <c r="F166" s="131"/>
      <c r="G166" s="131"/>
      <c r="H166" s="131"/>
      <c r="I166" s="132"/>
      <c r="J166" s="134">
        <v>0</v>
      </c>
      <c r="K166" s="134"/>
      <c r="L166" s="134">
        <v>0</v>
      </c>
      <c r="M166" s="83" t="e">
        <f t="shared" si="65"/>
        <v>#DIV/0!</v>
      </c>
      <c r="N166" s="78" t="e">
        <f t="shared" si="95"/>
        <v>#DIV/0!</v>
      </c>
      <c r="O166" s="83" t="e">
        <f t="shared" si="87"/>
        <v>#DIV/0!</v>
      </c>
      <c r="P166" s="80"/>
    </row>
    <row r="167" spans="1:16" ht="43.5" customHeight="1" hidden="1">
      <c r="A167" s="121" t="s">
        <v>295</v>
      </c>
      <c r="B167" s="28" t="s">
        <v>56</v>
      </c>
      <c r="C167" s="115" t="s">
        <v>296</v>
      </c>
      <c r="D167" s="115"/>
      <c r="E167" s="142">
        <f>E168</f>
        <v>0</v>
      </c>
      <c r="F167" s="142">
        <f aca="true" t="shared" si="112" ref="F167:L167">F168</f>
        <v>0</v>
      </c>
      <c r="G167" s="142">
        <f t="shared" si="112"/>
        <v>0</v>
      </c>
      <c r="H167" s="142">
        <f t="shared" si="112"/>
        <v>0</v>
      </c>
      <c r="I167" s="142">
        <f t="shared" si="112"/>
        <v>0</v>
      </c>
      <c r="J167" s="142">
        <f t="shared" si="112"/>
        <v>100</v>
      </c>
      <c r="K167" s="142"/>
      <c r="L167" s="142">
        <f t="shared" si="112"/>
        <v>0</v>
      </c>
      <c r="M167" s="83">
        <f t="shared" si="65"/>
        <v>0</v>
      </c>
      <c r="N167" s="78" t="e">
        <f t="shared" si="95"/>
        <v>#DIV/0!</v>
      </c>
      <c r="O167" s="83" t="e">
        <f t="shared" si="87"/>
        <v>#DIV/0!</v>
      </c>
      <c r="P167" s="80"/>
    </row>
    <row r="168" spans="1:16" ht="43.5" customHeight="1" hidden="1">
      <c r="A168" s="24" t="s">
        <v>86</v>
      </c>
      <c r="B168" s="28" t="s">
        <v>56</v>
      </c>
      <c r="C168" s="115" t="s">
        <v>296</v>
      </c>
      <c r="D168" s="115" t="s">
        <v>84</v>
      </c>
      <c r="E168" s="142">
        <f>E169</f>
        <v>0</v>
      </c>
      <c r="F168" s="142">
        <f aca="true" t="shared" si="113" ref="F168:L168">F169</f>
        <v>0</v>
      </c>
      <c r="G168" s="142">
        <f t="shared" si="113"/>
        <v>0</v>
      </c>
      <c r="H168" s="142">
        <f t="shared" si="113"/>
        <v>0</v>
      </c>
      <c r="I168" s="142">
        <f t="shared" si="113"/>
        <v>0</v>
      </c>
      <c r="J168" s="142">
        <f t="shared" si="113"/>
        <v>100</v>
      </c>
      <c r="K168" s="142"/>
      <c r="L168" s="142">
        <f t="shared" si="113"/>
        <v>0</v>
      </c>
      <c r="M168" s="83">
        <f t="shared" si="65"/>
        <v>0</v>
      </c>
      <c r="N168" s="78" t="e">
        <f t="shared" si="95"/>
        <v>#DIV/0!</v>
      </c>
      <c r="O168" s="83" t="e">
        <f t="shared" si="87"/>
        <v>#DIV/0!</v>
      </c>
      <c r="P168" s="80"/>
    </row>
    <row r="169" spans="1:16" ht="43.5" customHeight="1" hidden="1">
      <c r="A169" s="24" t="s">
        <v>87</v>
      </c>
      <c r="B169" s="28" t="s">
        <v>56</v>
      </c>
      <c r="C169" s="115" t="s">
        <v>296</v>
      </c>
      <c r="D169" s="115" t="s">
        <v>85</v>
      </c>
      <c r="E169" s="142"/>
      <c r="F169" s="86"/>
      <c r="G169" s="86"/>
      <c r="H169" s="86"/>
      <c r="I169" s="86"/>
      <c r="J169" s="85">
        <v>100</v>
      </c>
      <c r="K169" s="85"/>
      <c r="L169" s="85"/>
      <c r="M169" s="83">
        <f t="shared" si="65"/>
        <v>0</v>
      </c>
      <c r="N169" s="78" t="e">
        <f t="shared" si="95"/>
        <v>#DIV/0!</v>
      </c>
      <c r="O169" s="83" t="e">
        <f t="shared" si="87"/>
        <v>#DIV/0!</v>
      </c>
      <c r="P169" s="80"/>
    </row>
    <row r="170" spans="1:16" ht="67.5" customHeight="1" hidden="1">
      <c r="A170" s="121" t="s">
        <v>297</v>
      </c>
      <c r="B170" s="28" t="s">
        <v>56</v>
      </c>
      <c r="C170" s="115" t="s">
        <v>298</v>
      </c>
      <c r="D170" s="115"/>
      <c r="E170" s="142">
        <f>E171</f>
        <v>0</v>
      </c>
      <c r="F170" s="142">
        <f aca="true" t="shared" si="114" ref="F170:L170">F171</f>
        <v>0</v>
      </c>
      <c r="G170" s="142">
        <f t="shared" si="114"/>
        <v>0</v>
      </c>
      <c r="H170" s="142">
        <f t="shared" si="114"/>
        <v>0</v>
      </c>
      <c r="I170" s="142">
        <f t="shared" si="114"/>
        <v>0</v>
      </c>
      <c r="J170" s="142">
        <f t="shared" si="114"/>
        <v>796.1</v>
      </c>
      <c r="K170" s="142"/>
      <c r="L170" s="142">
        <f t="shared" si="114"/>
        <v>0</v>
      </c>
      <c r="M170" s="83">
        <f t="shared" si="65"/>
        <v>0</v>
      </c>
      <c r="N170" s="78" t="e">
        <f t="shared" si="95"/>
        <v>#DIV/0!</v>
      </c>
      <c r="O170" s="83" t="e">
        <f t="shared" si="87"/>
        <v>#DIV/0!</v>
      </c>
      <c r="P170" s="80"/>
    </row>
    <row r="171" spans="1:16" ht="43.5" customHeight="1" hidden="1">
      <c r="A171" s="24" t="s">
        <v>86</v>
      </c>
      <c r="B171" s="28" t="s">
        <v>56</v>
      </c>
      <c r="C171" s="115" t="s">
        <v>298</v>
      </c>
      <c r="D171" s="115" t="s">
        <v>84</v>
      </c>
      <c r="E171" s="142">
        <f>E172</f>
        <v>0</v>
      </c>
      <c r="F171" s="142">
        <f aca="true" t="shared" si="115" ref="F171:L171">F172</f>
        <v>0</v>
      </c>
      <c r="G171" s="142">
        <f t="shared" si="115"/>
        <v>0</v>
      </c>
      <c r="H171" s="142">
        <f t="shared" si="115"/>
        <v>0</v>
      </c>
      <c r="I171" s="142">
        <f t="shared" si="115"/>
        <v>0</v>
      </c>
      <c r="J171" s="142">
        <f t="shared" si="115"/>
        <v>796.1</v>
      </c>
      <c r="K171" s="142"/>
      <c r="L171" s="142">
        <f t="shared" si="115"/>
        <v>0</v>
      </c>
      <c r="M171" s="83">
        <f t="shared" si="65"/>
        <v>0</v>
      </c>
      <c r="N171" s="78" t="e">
        <f t="shared" si="95"/>
        <v>#DIV/0!</v>
      </c>
      <c r="O171" s="83" t="e">
        <f t="shared" si="87"/>
        <v>#DIV/0!</v>
      </c>
      <c r="P171" s="80"/>
    </row>
    <row r="172" spans="1:16" ht="43.5" customHeight="1" hidden="1">
      <c r="A172" s="24" t="s">
        <v>87</v>
      </c>
      <c r="B172" s="28" t="s">
        <v>56</v>
      </c>
      <c r="C172" s="115" t="s">
        <v>298</v>
      </c>
      <c r="D172" s="115" t="s">
        <v>85</v>
      </c>
      <c r="E172" s="142"/>
      <c r="F172" s="86"/>
      <c r="G172" s="86"/>
      <c r="H172" s="86"/>
      <c r="I172" s="86"/>
      <c r="J172" s="85">
        <v>796.1</v>
      </c>
      <c r="K172" s="85"/>
      <c r="L172" s="85"/>
      <c r="M172" s="83">
        <f t="shared" si="65"/>
        <v>0</v>
      </c>
      <c r="N172" s="78" t="e">
        <f t="shared" si="95"/>
        <v>#DIV/0!</v>
      </c>
      <c r="O172" s="83" t="e">
        <f t="shared" si="87"/>
        <v>#DIV/0!</v>
      </c>
      <c r="P172" s="80"/>
    </row>
    <row r="173" spans="1:16" ht="43.5" customHeight="1" hidden="1">
      <c r="A173" s="24" t="s">
        <v>300</v>
      </c>
      <c r="B173" s="28" t="s">
        <v>56</v>
      </c>
      <c r="C173" s="115" t="s">
        <v>301</v>
      </c>
      <c r="D173" s="115"/>
      <c r="E173" s="142">
        <f>E174</f>
        <v>0</v>
      </c>
      <c r="F173" s="142">
        <f aca="true" t="shared" si="116" ref="F173:L173">F174</f>
        <v>0</v>
      </c>
      <c r="G173" s="142">
        <f t="shared" si="116"/>
        <v>0</v>
      </c>
      <c r="H173" s="142">
        <f t="shared" si="116"/>
        <v>0</v>
      </c>
      <c r="I173" s="142">
        <f t="shared" si="116"/>
        <v>0</v>
      </c>
      <c r="J173" s="142">
        <f t="shared" si="116"/>
        <v>71.1</v>
      </c>
      <c r="K173" s="142"/>
      <c r="L173" s="142">
        <f t="shared" si="116"/>
        <v>0</v>
      </c>
      <c r="M173" s="83">
        <f t="shared" si="65"/>
        <v>0</v>
      </c>
      <c r="N173" s="78" t="e">
        <f t="shared" si="95"/>
        <v>#DIV/0!</v>
      </c>
      <c r="O173" s="83" t="e">
        <f t="shared" si="87"/>
        <v>#DIV/0!</v>
      </c>
      <c r="P173" s="80"/>
    </row>
    <row r="174" spans="1:16" ht="43.5" customHeight="1" hidden="1">
      <c r="A174" s="24" t="s">
        <v>86</v>
      </c>
      <c r="B174" s="28" t="s">
        <v>56</v>
      </c>
      <c r="C174" s="115" t="s">
        <v>301</v>
      </c>
      <c r="D174" s="115" t="s">
        <v>84</v>
      </c>
      <c r="E174" s="142">
        <f>E175</f>
        <v>0</v>
      </c>
      <c r="F174" s="142">
        <f aca="true" t="shared" si="117" ref="F174:L174">F175</f>
        <v>0</v>
      </c>
      <c r="G174" s="142">
        <f t="shared" si="117"/>
        <v>0</v>
      </c>
      <c r="H174" s="142">
        <f t="shared" si="117"/>
        <v>0</v>
      </c>
      <c r="I174" s="142">
        <f t="shared" si="117"/>
        <v>0</v>
      </c>
      <c r="J174" s="142">
        <f t="shared" si="117"/>
        <v>71.1</v>
      </c>
      <c r="K174" s="142"/>
      <c r="L174" s="142">
        <f t="shared" si="117"/>
        <v>0</v>
      </c>
      <c r="M174" s="83">
        <f t="shared" si="65"/>
        <v>0</v>
      </c>
      <c r="N174" s="78" t="e">
        <f t="shared" si="95"/>
        <v>#DIV/0!</v>
      </c>
      <c r="O174" s="83" t="e">
        <f t="shared" si="87"/>
        <v>#DIV/0!</v>
      </c>
      <c r="P174" s="80"/>
    </row>
    <row r="175" spans="1:16" ht="43.5" customHeight="1" hidden="1">
      <c r="A175" s="24" t="s">
        <v>87</v>
      </c>
      <c r="B175" s="28" t="s">
        <v>56</v>
      </c>
      <c r="C175" s="115" t="s">
        <v>301</v>
      </c>
      <c r="D175" s="115" t="s">
        <v>85</v>
      </c>
      <c r="E175" s="142"/>
      <c r="F175" s="86"/>
      <c r="G175" s="86"/>
      <c r="H175" s="86"/>
      <c r="I175" s="86"/>
      <c r="J175" s="85">
        <v>71.1</v>
      </c>
      <c r="K175" s="85"/>
      <c r="L175" s="85"/>
      <c r="M175" s="83">
        <f t="shared" si="65"/>
        <v>0</v>
      </c>
      <c r="N175" s="78" t="e">
        <f t="shared" si="95"/>
        <v>#DIV/0!</v>
      </c>
      <c r="O175" s="83" t="e">
        <f t="shared" si="87"/>
        <v>#DIV/0!</v>
      </c>
      <c r="P175" s="80"/>
    </row>
    <row r="176" spans="1:16" ht="55.5" customHeight="1" hidden="1">
      <c r="A176" s="24" t="s">
        <v>299</v>
      </c>
      <c r="B176" s="28" t="s">
        <v>56</v>
      </c>
      <c r="C176" s="115" t="s">
        <v>302</v>
      </c>
      <c r="D176" s="115"/>
      <c r="E176" s="142">
        <f>E177</f>
        <v>0</v>
      </c>
      <c r="F176" s="142">
        <f aca="true" t="shared" si="118" ref="F176:L176">F177</f>
        <v>0</v>
      </c>
      <c r="G176" s="142">
        <f t="shared" si="118"/>
        <v>0</v>
      </c>
      <c r="H176" s="142">
        <f t="shared" si="118"/>
        <v>0</v>
      </c>
      <c r="I176" s="142">
        <f t="shared" si="118"/>
        <v>0</v>
      </c>
      <c r="J176" s="142">
        <f t="shared" si="118"/>
        <v>48.9</v>
      </c>
      <c r="K176" s="142"/>
      <c r="L176" s="142">
        <f t="shared" si="118"/>
        <v>0</v>
      </c>
      <c r="M176" s="83">
        <f t="shared" si="65"/>
        <v>0</v>
      </c>
      <c r="N176" s="78" t="e">
        <f t="shared" si="95"/>
        <v>#DIV/0!</v>
      </c>
      <c r="O176" s="83" t="e">
        <f t="shared" si="87"/>
        <v>#DIV/0!</v>
      </c>
      <c r="P176" s="80"/>
    </row>
    <row r="177" spans="1:16" ht="42.75" customHeight="1" hidden="1">
      <c r="A177" s="24" t="s">
        <v>86</v>
      </c>
      <c r="B177" s="28" t="s">
        <v>56</v>
      </c>
      <c r="C177" s="115" t="s">
        <v>302</v>
      </c>
      <c r="D177" s="115" t="s">
        <v>84</v>
      </c>
      <c r="E177" s="142">
        <f>E178</f>
        <v>0</v>
      </c>
      <c r="F177" s="142">
        <f aca="true" t="shared" si="119" ref="F177:L177">F178</f>
        <v>0</v>
      </c>
      <c r="G177" s="142">
        <f t="shared" si="119"/>
        <v>0</v>
      </c>
      <c r="H177" s="142">
        <f t="shared" si="119"/>
        <v>0</v>
      </c>
      <c r="I177" s="142">
        <f t="shared" si="119"/>
        <v>0</v>
      </c>
      <c r="J177" s="142">
        <f t="shared" si="119"/>
        <v>48.9</v>
      </c>
      <c r="K177" s="142"/>
      <c r="L177" s="142">
        <f t="shared" si="119"/>
        <v>0</v>
      </c>
      <c r="M177" s="83">
        <f t="shared" si="65"/>
        <v>0</v>
      </c>
      <c r="N177" s="78" t="e">
        <f t="shared" si="95"/>
        <v>#DIV/0!</v>
      </c>
      <c r="O177" s="83" t="e">
        <f t="shared" si="87"/>
        <v>#DIV/0!</v>
      </c>
      <c r="P177" s="80"/>
    </row>
    <row r="178" spans="1:16" ht="38.25" customHeight="1" hidden="1">
      <c r="A178" s="24" t="s">
        <v>87</v>
      </c>
      <c r="B178" s="28" t="s">
        <v>56</v>
      </c>
      <c r="C178" s="115" t="s">
        <v>302</v>
      </c>
      <c r="D178" s="115" t="s">
        <v>85</v>
      </c>
      <c r="E178" s="142"/>
      <c r="F178" s="86"/>
      <c r="G178" s="86"/>
      <c r="H178" s="86"/>
      <c r="I178" s="86"/>
      <c r="J178" s="85">
        <v>48.9</v>
      </c>
      <c r="K178" s="85"/>
      <c r="L178" s="85"/>
      <c r="M178" s="83">
        <f t="shared" si="65"/>
        <v>0</v>
      </c>
      <c r="N178" s="78" t="e">
        <f t="shared" si="95"/>
        <v>#DIV/0!</v>
      </c>
      <c r="O178" s="83"/>
      <c r="P178" s="80"/>
    </row>
    <row r="179" spans="1:16" ht="29.25" customHeight="1" hidden="1">
      <c r="A179" s="123" t="s">
        <v>77</v>
      </c>
      <c r="B179" s="124" t="s">
        <v>56</v>
      </c>
      <c r="C179" s="124" t="s">
        <v>165</v>
      </c>
      <c r="D179" s="124"/>
      <c r="E179" s="143">
        <f>E180</f>
        <v>0</v>
      </c>
      <c r="F179" s="143">
        <f aca="true" t="shared" si="120" ref="F179:L179">F180</f>
        <v>0</v>
      </c>
      <c r="G179" s="143">
        <f t="shared" si="120"/>
        <v>0</v>
      </c>
      <c r="H179" s="143">
        <f t="shared" si="120"/>
        <v>0</v>
      </c>
      <c r="I179" s="143">
        <f t="shared" si="120"/>
        <v>0</v>
      </c>
      <c r="J179" s="143">
        <f t="shared" si="120"/>
        <v>1011.6</v>
      </c>
      <c r="K179" s="143"/>
      <c r="L179" s="143">
        <f t="shared" si="120"/>
        <v>0</v>
      </c>
      <c r="M179" s="125">
        <f t="shared" si="65"/>
        <v>0</v>
      </c>
      <c r="N179" s="78" t="e">
        <f t="shared" si="95"/>
        <v>#DIV/0!</v>
      </c>
      <c r="O179" s="91" t="e">
        <f t="shared" si="87"/>
        <v>#DIV/0!</v>
      </c>
      <c r="P179" s="80"/>
    </row>
    <row r="180" spans="1:16" ht="45" customHeight="1" hidden="1">
      <c r="A180" s="24" t="s">
        <v>86</v>
      </c>
      <c r="B180" s="28" t="s">
        <v>56</v>
      </c>
      <c r="C180" s="28" t="s">
        <v>165</v>
      </c>
      <c r="D180" s="105" t="s">
        <v>84</v>
      </c>
      <c r="E180" s="142">
        <f>E181</f>
        <v>0</v>
      </c>
      <c r="F180" s="142">
        <f aca="true" t="shared" si="121" ref="F180:L180">F181</f>
        <v>0</v>
      </c>
      <c r="G180" s="142">
        <f t="shared" si="121"/>
        <v>0</v>
      </c>
      <c r="H180" s="142">
        <f t="shared" si="121"/>
        <v>0</v>
      </c>
      <c r="I180" s="142">
        <f t="shared" si="121"/>
        <v>0</v>
      </c>
      <c r="J180" s="142">
        <f t="shared" si="121"/>
        <v>1011.6</v>
      </c>
      <c r="K180" s="142"/>
      <c r="L180" s="142">
        <f t="shared" si="121"/>
        <v>0</v>
      </c>
      <c r="M180" s="83">
        <f t="shared" si="65"/>
        <v>0</v>
      </c>
      <c r="N180" s="78" t="e">
        <f t="shared" si="95"/>
        <v>#DIV/0!</v>
      </c>
      <c r="O180" s="83" t="e">
        <f t="shared" si="87"/>
        <v>#DIV/0!</v>
      </c>
      <c r="P180" s="80"/>
    </row>
    <row r="181" spans="1:16" ht="45.75" customHeight="1" hidden="1">
      <c r="A181" s="24" t="s">
        <v>87</v>
      </c>
      <c r="B181" s="28" t="s">
        <v>56</v>
      </c>
      <c r="C181" s="28" t="s">
        <v>165</v>
      </c>
      <c r="D181" s="105" t="s">
        <v>85</v>
      </c>
      <c r="E181" s="142"/>
      <c r="F181" s="86"/>
      <c r="G181" s="86"/>
      <c r="H181" s="86"/>
      <c r="I181" s="86"/>
      <c r="J181" s="142">
        <v>1011.6</v>
      </c>
      <c r="K181" s="142"/>
      <c r="L181" s="85"/>
      <c r="M181" s="83">
        <f t="shared" si="65"/>
        <v>0</v>
      </c>
      <c r="N181" s="78" t="e">
        <f t="shared" si="95"/>
        <v>#DIV/0!</v>
      </c>
      <c r="O181" s="83" t="e">
        <f t="shared" si="87"/>
        <v>#DIV/0!</v>
      </c>
      <c r="P181" s="80"/>
    </row>
    <row r="182" spans="1:16" ht="41.25" customHeight="1" hidden="1">
      <c r="A182" s="27" t="s">
        <v>255</v>
      </c>
      <c r="B182" s="28" t="s">
        <v>56</v>
      </c>
      <c r="C182" s="28" t="s">
        <v>108</v>
      </c>
      <c r="D182" s="105"/>
      <c r="E182" s="142">
        <f>E183</f>
        <v>0</v>
      </c>
      <c r="F182" s="142">
        <f aca="true" t="shared" si="122" ref="F182:L182">F183</f>
        <v>0</v>
      </c>
      <c r="G182" s="142">
        <f t="shared" si="122"/>
        <v>0</v>
      </c>
      <c r="H182" s="142">
        <f t="shared" si="122"/>
        <v>0</v>
      </c>
      <c r="I182" s="142">
        <f t="shared" si="122"/>
        <v>0</v>
      </c>
      <c r="J182" s="142">
        <f t="shared" si="122"/>
        <v>3521.5</v>
      </c>
      <c r="K182" s="142"/>
      <c r="L182" s="142">
        <f t="shared" si="122"/>
        <v>0</v>
      </c>
      <c r="M182" s="83">
        <f t="shared" si="65"/>
        <v>0</v>
      </c>
      <c r="N182" s="78" t="e">
        <f t="shared" si="95"/>
        <v>#DIV/0!</v>
      </c>
      <c r="O182" s="83" t="e">
        <f t="shared" si="87"/>
        <v>#DIV/0!</v>
      </c>
      <c r="P182" s="80"/>
    </row>
    <row r="183" spans="1:16" ht="42" customHeight="1" hidden="1">
      <c r="A183" s="24" t="s">
        <v>156</v>
      </c>
      <c r="B183" s="26" t="s">
        <v>56</v>
      </c>
      <c r="C183" s="26" t="s">
        <v>108</v>
      </c>
      <c r="D183" s="26" t="s">
        <v>160</v>
      </c>
      <c r="E183" s="88">
        <f>E184</f>
        <v>0</v>
      </c>
      <c r="F183" s="88">
        <f aca="true" t="shared" si="123" ref="F183:L183">F184</f>
        <v>0</v>
      </c>
      <c r="G183" s="88">
        <f t="shared" si="123"/>
        <v>0</v>
      </c>
      <c r="H183" s="88">
        <f t="shared" si="123"/>
        <v>0</v>
      </c>
      <c r="I183" s="88">
        <f t="shared" si="123"/>
        <v>0</v>
      </c>
      <c r="J183" s="88">
        <f t="shared" si="123"/>
        <v>3521.5</v>
      </c>
      <c r="K183" s="88"/>
      <c r="L183" s="88">
        <f t="shared" si="123"/>
        <v>0</v>
      </c>
      <c r="M183" s="91">
        <f t="shared" si="65"/>
        <v>0</v>
      </c>
      <c r="N183" s="78" t="e">
        <f t="shared" si="95"/>
        <v>#DIV/0!</v>
      </c>
      <c r="O183" s="83" t="e">
        <f t="shared" si="87"/>
        <v>#DIV/0!</v>
      </c>
      <c r="P183" s="80"/>
    </row>
    <row r="184" spans="1:16" ht="42" customHeight="1" hidden="1">
      <c r="A184" s="24" t="s">
        <v>263</v>
      </c>
      <c r="B184" s="26" t="s">
        <v>56</v>
      </c>
      <c r="C184" s="26" t="s">
        <v>108</v>
      </c>
      <c r="D184" s="26" t="s">
        <v>261</v>
      </c>
      <c r="E184" s="82"/>
      <c r="F184" s="82"/>
      <c r="G184" s="82"/>
      <c r="H184" s="82"/>
      <c r="I184" s="84"/>
      <c r="J184" s="85">
        <v>3521.5</v>
      </c>
      <c r="K184" s="85"/>
      <c r="L184" s="85"/>
      <c r="M184" s="83">
        <f t="shared" si="65"/>
        <v>0</v>
      </c>
      <c r="N184" s="78" t="e">
        <f t="shared" si="95"/>
        <v>#DIV/0!</v>
      </c>
      <c r="O184" s="83" t="e">
        <f t="shared" si="87"/>
        <v>#DIV/0!</v>
      </c>
      <c r="P184" s="80"/>
    </row>
    <row r="185" spans="1:16" ht="32.25" customHeight="1" hidden="1">
      <c r="A185" s="24" t="s">
        <v>166</v>
      </c>
      <c r="B185" s="26" t="s">
        <v>56</v>
      </c>
      <c r="C185" s="28" t="s">
        <v>167</v>
      </c>
      <c r="D185" s="26"/>
      <c r="E185" s="82">
        <f>E186</f>
        <v>0</v>
      </c>
      <c r="F185" s="82">
        <f aca="true" t="shared" si="124" ref="F185:L185">F186</f>
        <v>0</v>
      </c>
      <c r="G185" s="82">
        <f t="shared" si="124"/>
        <v>0</v>
      </c>
      <c r="H185" s="82">
        <f t="shared" si="124"/>
        <v>0</v>
      </c>
      <c r="I185" s="82">
        <f t="shared" si="124"/>
        <v>0</v>
      </c>
      <c r="J185" s="82">
        <f t="shared" si="124"/>
        <v>0</v>
      </c>
      <c r="K185" s="82"/>
      <c r="L185" s="82">
        <f t="shared" si="124"/>
        <v>0</v>
      </c>
      <c r="M185" s="83" t="e">
        <f t="shared" si="65"/>
        <v>#DIV/0!</v>
      </c>
      <c r="N185" s="78" t="e">
        <f t="shared" si="95"/>
        <v>#DIV/0!</v>
      </c>
      <c r="O185" s="83" t="e">
        <f t="shared" si="87"/>
        <v>#DIV/0!</v>
      </c>
      <c r="P185" s="80"/>
    </row>
    <row r="186" spans="1:16" ht="49.5" customHeight="1" hidden="1">
      <c r="A186" s="24" t="s">
        <v>86</v>
      </c>
      <c r="B186" s="26" t="s">
        <v>56</v>
      </c>
      <c r="C186" s="28" t="s">
        <v>167</v>
      </c>
      <c r="D186" s="26" t="s">
        <v>84</v>
      </c>
      <c r="E186" s="82">
        <f>E187</f>
        <v>0</v>
      </c>
      <c r="F186" s="82">
        <f aca="true" t="shared" si="125" ref="F186:L186">F187</f>
        <v>0</v>
      </c>
      <c r="G186" s="82">
        <f t="shared" si="125"/>
        <v>0</v>
      </c>
      <c r="H186" s="82">
        <f t="shared" si="125"/>
        <v>0</v>
      </c>
      <c r="I186" s="82">
        <f t="shared" si="125"/>
        <v>0</v>
      </c>
      <c r="J186" s="82">
        <f t="shared" si="125"/>
        <v>0</v>
      </c>
      <c r="K186" s="82"/>
      <c r="L186" s="82">
        <f t="shared" si="125"/>
        <v>0</v>
      </c>
      <c r="M186" s="83" t="e">
        <f t="shared" si="65"/>
        <v>#DIV/0!</v>
      </c>
      <c r="N186" s="78" t="e">
        <f t="shared" si="95"/>
        <v>#DIV/0!</v>
      </c>
      <c r="O186" s="83" t="e">
        <f t="shared" si="87"/>
        <v>#DIV/0!</v>
      </c>
      <c r="P186" s="80"/>
    </row>
    <row r="187" spans="1:16" ht="52.5" customHeight="1" hidden="1">
      <c r="A187" s="24" t="s">
        <v>87</v>
      </c>
      <c r="B187" s="26" t="s">
        <v>56</v>
      </c>
      <c r="C187" s="28" t="s">
        <v>167</v>
      </c>
      <c r="D187" s="26" t="s">
        <v>85</v>
      </c>
      <c r="E187" s="82">
        <v>0</v>
      </c>
      <c r="F187" s="82"/>
      <c r="G187" s="82"/>
      <c r="H187" s="82"/>
      <c r="I187" s="84"/>
      <c r="J187" s="85">
        <v>0</v>
      </c>
      <c r="K187" s="85"/>
      <c r="L187" s="85">
        <v>0</v>
      </c>
      <c r="M187" s="83" t="e">
        <f t="shared" si="65"/>
        <v>#DIV/0!</v>
      </c>
      <c r="N187" s="78" t="e">
        <f t="shared" si="95"/>
        <v>#DIV/0!</v>
      </c>
      <c r="O187" s="83" t="e">
        <f t="shared" si="87"/>
        <v>#DIV/0!</v>
      </c>
      <c r="P187" s="80"/>
    </row>
    <row r="188" spans="1:16" ht="13.5">
      <c r="A188" s="29" t="s">
        <v>57</v>
      </c>
      <c r="B188" s="22" t="s">
        <v>58</v>
      </c>
      <c r="C188" s="26"/>
      <c r="D188" s="26"/>
      <c r="E188" s="81">
        <f>E189+E200+E197+E194+E211+E217+E226</f>
        <v>4549.2</v>
      </c>
      <c r="F188" s="81">
        <f aca="true" t="shared" si="126" ref="F188:K188">F189+F200+F197+F194+F211+F217+F226</f>
        <v>3614</v>
      </c>
      <c r="G188" s="81">
        <f t="shared" si="126"/>
        <v>3627.4</v>
      </c>
      <c r="H188" s="81">
        <f t="shared" si="126"/>
        <v>3614</v>
      </c>
      <c r="I188" s="81">
        <f t="shared" si="126"/>
        <v>3804</v>
      </c>
      <c r="J188" s="81">
        <f t="shared" si="126"/>
        <v>3823.8</v>
      </c>
      <c r="K188" s="81">
        <f t="shared" si="126"/>
        <v>1600.7999999999997</v>
      </c>
      <c r="L188" s="81">
        <f>L189+L200+L197+L194+L211+L217+L226</f>
        <v>1201.5</v>
      </c>
      <c r="M188" s="78">
        <f t="shared" si="65"/>
        <v>31.421622469794443</v>
      </c>
      <c r="N188" s="78">
        <f t="shared" si="95"/>
        <v>75.05622188905548</v>
      </c>
      <c r="O188" s="78">
        <f t="shared" si="87"/>
        <v>26.41123714059615</v>
      </c>
      <c r="P188" s="80"/>
    </row>
    <row r="189" spans="1:16" ht="26.25">
      <c r="A189" s="29" t="s">
        <v>59</v>
      </c>
      <c r="B189" s="26" t="s">
        <v>58</v>
      </c>
      <c r="C189" s="26" t="s">
        <v>109</v>
      </c>
      <c r="D189" s="26"/>
      <c r="E189" s="82">
        <f>E190+E192</f>
        <v>1540.7</v>
      </c>
      <c r="F189" s="82">
        <f aca="true" t="shared" si="127" ref="F189:K189">F190+F192</f>
        <v>1564</v>
      </c>
      <c r="G189" s="82">
        <f t="shared" si="127"/>
        <v>1564</v>
      </c>
      <c r="H189" s="82">
        <f t="shared" si="127"/>
        <v>1564</v>
      </c>
      <c r="I189" s="82">
        <f t="shared" si="127"/>
        <v>1564</v>
      </c>
      <c r="J189" s="82">
        <f t="shared" si="127"/>
        <v>639.2</v>
      </c>
      <c r="K189" s="82">
        <f t="shared" si="127"/>
        <v>516</v>
      </c>
      <c r="L189" s="82">
        <f>L190+L192</f>
        <v>402.2</v>
      </c>
      <c r="M189" s="83">
        <f t="shared" si="65"/>
        <v>62.92240300375469</v>
      </c>
      <c r="N189" s="78">
        <f t="shared" si="95"/>
        <v>77.94573643410853</v>
      </c>
      <c r="O189" s="83">
        <f t="shared" si="87"/>
        <v>26.105017199974036</v>
      </c>
      <c r="P189" s="80"/>
    </row>
    <row r="190" spans="1:16" ht="42.75" customHeight="1">
      <c r="A190" s="24" t="s">
        <v>336</v>
      </c>
      <c r="B190" s="26" t="s">
        <v>58</v>
      </c>
      <c r="C190" s="26" t="s">
        <v>109</v>
      </c>
      <c r="D190" s="26" t="s">
        <v>84</v>
      </c>
      <c r="E190" s="82">
        <f>E191</f>
        <v>1540.7</v>
      </c>
      <c r="F190" s="82">
        <f aca="true" t="shared" si="128" ref="F190:K190">F191</f>
        <v>1564</v>
      </c>
      <c r="G190" s="82">
        <f t="shared" si="128"/>
        <v>1564</v>
      </c>
      <c r="H190" s="82">
        <f t="shared" si="128"/>
        <v>1564</v>
      </c>
      <c r="I190" s="82">
        <f t="shared" si="128"/>
        <v>1564</v>
      </c>
      <c r="J190" s="82">
        <f t="shared" si="128"/>
        <v>639</v>
      </c>
      <c r="K190" s="82">
        <f t="shared" si="128"/>
        <v>516</v>
      </c>
      <c r="L190" s="82">
        <f>L191</f>
        <v>402.2</v>
      </c>
      <c r="M190" s="83">
        <f t="shared" si="65"/>
        <v>62.942097026604074</v>
      </c>
      <c r="N190" s="78">
        <f t="shared" si="95"/>
        <v>77.94573643410853</v>
      </c>
      <c r="O190" s="83">
        <f t="shared" si="87"/>
        <v>26.105017199974036</v>
      </c>
      <c r="P190" s="80"/>
    </row>
    <row r="191" spans="1:16" ht="44.25" customHeight="1">
      <c r="A191" s="50" t="s">
        <v>87</v>
      </c>
      <c r="B191" s="30" t="s">
        <v>58</v>
      </c>
      <c r="C191" s="30" t="s">
        <v>109</v>
      </c>
      <c r="D191" s="30" t="s">
        <v>85</v>
      </c>
      <c r="E191" s="131">
        <v>1540.7</v>
      </c>
      <c r="F191" s="131">
        <v>1564</v>
      </c>
      <c r="G191" s="131">
        <v>1564</v>
      </c>
      <c r="H191" s="131">
        <v>1564</v>
      </c>
      <c r="I191" s="131">
        <v>1564</v>
      </c>
      <c r="J191" s="134">
        <v>639</v>
      </c>
      <c r="K191" s="134">
        <v>516</v>
      </c>
      <c r="L191" s="134">
        <v>402.2</v>
      </c>
      <c r="M191" s="107">
        <f t="shared" si="65"/>
        <v>62.942097026604074</v>
      </c>
      <c r="N191" s="78">
        <f t="shared" si="95"/>
        <v>77.94573643410853</v>
      </c>
      <c r="O191" s="83">
        <f t="shared" si="87"/>
        <v>26.105017199974036</v>
      </c>
      <c r="P191" s="80"/>
    </row>
    <row r="192" spans="1:16" ht="20.25" customHeight="1" hidden="1">
      <c r="A192" s="54" t="s">
        <v>93</v>
      </c>
      <c r="B192" s="30" t="s">
        <v>58</v>
      </c>
      <c r="C192" s="30" t="s">
        <v>109</v>
      </c>
      <c r="D192" s="31" t="s">
        <v>90</v>
      </c>
      <c r="E192" s="86">
        <f>E193</f>
        <v>0</v>
      </c>
      <c r="F192" s="86">
        <f aca="true" t="shared" si="129" ref="F192:L192">F193</f>
        <v>0</v>
      </c>
      <c r="G192" s="86">
        <f t="shared" si="129"/>
        <v>0</v>
      </c>
      <c r="H192" s="86">
        <f t="shared" si="129"/>
        <v>0</v>
      </c>
      <c r="I192" s="86">
        <f t="shared" si="129"/>
        <v>0</v>
      </c>
      <c r="J192" s="86">
        <f t="shared" si="129"/>
        <v>0.2</v>
      </c>
      <c r="K192" s="86"/>
      <c r="L192" s="86">
        <f t="shared" si="129"/>
        <v>0</v>
      </c>
      <c r="M192" s="107">
        <f t="shared" si="65"/>
        <v>0</v>
      </c>
      <c r="N192" s="78" t="e">
        <f t="shared" si="95"/>
        <v>#DIV/0!</v>
      </c>
      <c r="O192" s="83" t="e">
        <f t="shared" si="87"/>
        <v>#DIV/0!</v>
      </c>
      <c r="P192" s="80"/>
    </row>
    <row r="193" spans="1:16" ht="21" customHeight="1" hidden="1">
      <c r="A193" s="54" t="s">
        <v>92</v>
      </c>
      <c r="B193" s="30" t="s">
        <v>58</v>
      </c>
      <c r="C193" s="30" t="s">
        <v>109</v>
      </c>
      <c r="D193" s="31" t="s">
        <v>91</v>
      </c>
      <c r="E193" s="86"/>
      <c r="F193" s="86"/>
      <c r="G193" s="86"/>
      <c r="H193" s="86"/>
      <c r="I193" s="86"/>
      <c r="J193" s="85">
        <v>0.2</v>
      </c>
      <c r="K193" s="85"/>
      <c r="L193" s="85"/>
      <c r="M193" s="83">
        <f t="shared" si="65"/>
        <v>0</v>
      </c>
      <c r="N193" s="78" t="e">
        <f t="shared" si="95"/>
        <v>#DIV/0!</v>
      </c>
      <c r="O193" s="83" t="e">
        <f t="shared" si="87"/>
        <v>#DIV/0!</v>
      </c>
      <c r="P193" s="80"/>
    </row>
    <row r="194" spans="1:16" ht="27" customHeight="1">
      <c r="A194" s="106" t="s">
        <v>259</v>
      </c>
      <c r="B194" s="40" t="s">
        <v>58</v>
      </c>
      <c r="C194" s="40" t="s">
        <v>260</v>
      </c>
      <c r="D194" s="109"/>
      <c r="E194" s="144">
        <f>E195</f>
        <v>600</v>
      </c>
      <c r="F194" s="144">
        <f aca="true" t="shared" si="130" ref="F194:K194">F195</f>
        <v>0</v>
      </c>
      <c r="G194" s="144">
        <f t="shared" si="130"/>
        <v>0</v>
      </c>
      <c r="H194" s="144">
        <f t="shared" si="130"/>
        <v>0</v>
      </c>
      <c r="I194" s="144">
        <f t="shared" si="130"/>
        <v>0</v>
      </c>
      <c r="J194" s="144">
        <f t="shared" si="130"/>
        <v>250</v>
      </c>
      <c r="K194" s="144">
        <f t="shared" si="130"/>
        <v>150</v>
      </c>
      <c r="L194" s="86">
        <f aca="true" t="shared" si="131" ref="F194:L195">L195</f>
        <v>0</v>
      </c>
      <c r="M194" s="83">
        <f t="shared" si="65"/>
        <v>0</v>
      </c>
      <c r="N194" s="78">
        <f t="shared" si="95"/>
        <v>0</v>
      </c>
      <c r="O194" s="83">
        <f t="shared" si="87"/>
        <v>0</v>
      </c>
      <c r="P194" s="80"/>
    </row>
    <row r="195" spans="1:16" ht="44.25" customHeight="1">
      <c r="A195" s="24" t="s">
        <v>336</v>
      </c>
      <c r="B195" s="26" t="s">
        <v>58</v>
      </c>
      <c r="C195" s="26" t="s">
        <v>260</v>
      </c>
      <c r="D195" s="63" t="s">
        <v>84</v>
      </c>
      <c r="E195" s="86">
        <f>E196</f>
        <v>600</v>
      </c>
      <c r="F195" s="86">
        <f t="shared" si="131"/>
        <v>0</v>
      </c>
      <c r="G195" s="86">
        <f t="shared" si="131"/>
        <v>0</v>
      </c>
      <c r="H195" s="86">
        <f t="shared" si="131"/>
        <v>0</v>
      </c>
      <c r="I195" s="86">
        <f t="shared" si="131"/>
        <v>0</v>
      </c>
      <c r="J195" s="86">
        <f t="shared" si="131"/>
        <v>250</v>
      </c>
      <c r="K195" s="86">
        <f t="shared" si="131"/>
        <v>150</v>
      </c>
      <c r="L195" s="86">
        <f>L196</f>
        <v>0</v>
      </c>
      <c r="M195" s="107">
        <f t="shared" si="65"/>
        <v>0</v>
      </c>
      <c r="N195" s="78">
        <f t="shared" si="95"/>
        <v>0</v>
      </c>
      <c r="O195" s="83">
        <f t="shared" si="87"/>
        <v>0</v>
      </c>
      <c r="P195" s="80"/>
    </row>
    <row r="196" spans="1:16" ht="44.25" customHeight="1">
      <c r="A196" s="24" t="s">
        <v>87</v>
      </c>
      <c r="B196" s="26" t="s">
        <v>58</v>
      </c>
      <c r="C196" s="26" t="s">
        <v>260</v>
      </c>
      <c r="D196" s="63" t="s">
        <v>85</v>
      </c>
      <c r="E196" s="86">
        <v>600</v>
      </c>
      <c r="F196" s="86"/>
      <c r="G196" s="86"/>
      <c r="H196" s="86"/>
      <c r="I196" s="86"/>
      <c r="J196" s="85">
        <v>250</v>
      </c>
      <c r="K196" s="85">
        <v>150</v>
      </c>
      <c r="L196" s="85">
        <v>0</v>
      </c>
      <c r="M196" s="107">
        <f t="shared" si="65"/>
        <v>0</v>
      </c>
      <c r="N196" s="78">
        <f t="shared" si="95"/>
        <v>0</v>
      </c>
      <c r="O196" s="83">
        <f t="shared" si="87"/>
        <v>0</v>
      </c>
      <c r="P196" s="80"/>
    </row>
    <row r="197" spans="1:16" ht="26.25">
      <c r="A197" s="29" t="s">
        <v>177</v>
      </c>
      <c r="B197" s="26" t="s">
        <v>58</v>
      </c>
      <c r="C197" s="26" t="s">
        <v>178</v>
      </c>
      <c r="D197" s="26"/>
      <c r="E197" s="88">
        <f>E198</f>
        <v>200</v>
      </c>
      <c r="F197" s="88">
        <f aca="true" t="shared" si="132" ref="F197:K197">F198</f>
        <v>0</v>
      </c>
      <c r="G197" s="88">
        <f t="shared" si="132"/>
        <v>0</v>
      </c>
      <c r="H197" s="88">
        <f t="shared" si="132"/>
        <v>0</v>
      </c>
      <c r="I197" s="88">
        <f t="shared" si="132"/>
        <v>0</v>
      </c>
      <c r="J197" s="88">
        <f t="shared" si="132"/>
        <v>0</v>
      </c>
      <c r="K197" s="88">
        <f t="shared" si="132"/>
        <v>0</v>
      </c>
      <c r="L197" s="88">
        <f aca="true" t="shared" si="133" ref="F197:L198">L198</f>
        <v>0</v>
      </c>
      <c r="M197" s="91" t="e">
        <f t="shared" si="65"/>
        <v>#DIV/0!</v>
      </c>
      <c r="N197" s="78" t="e">
        <f t="shared" si="95"/>
        <v>#DIV/0!</v>
      </c>
      <c r="O197" s="83">
        <f t="shared" si="87"/>
        <v>0</v>
      </c>
      <c r="P197" s="80"/>
    </row>
    <row r="198" spans="1:16" ht="42.75" customHeight="1">
      <c r="A198" s="24" t="s">
        <v>336</v>
      </c>
      <c r="B198" s="26" t="s">
        <v>58</v>
      </c>
      <c r="C198" s="26" t="s">
        <v>178</v>
      </c>
      <c r="D198" s="26" t="s">
        <v>84</v>
      </c>
      <c r="E198" s="82">
        <f>E199</f>
        <v>200</v>
      </c>
      <c r="F198" s="82">
        <f t="shared" si="133"/>
        <v>0</v>
      </c>
      <c r="G198" s="82">
        <f t="shared" si="133"/>
        <v>0</v>
      </c>
      <c r="H198" s="82">
        <f t="shared" si="133"/>
        <v>0</v>
      </c>
      <c r="I198" s="82">
        <f t="shared" si="133"/>
        <v>0</v>
      </c>
      <c r="J198" s="82">
        <f t="shared" si="133"/>
        <v>0</v>
      </c>
      <c r="K198" s="82">
        <f t="shared" si="133"/>
        <v>0</v>
      </c>
      <c r="L198" s="82">
        <f>L199</f>
        <v>0</v>
      </c>
      <c r="M198" s="83" t="e">
        <f t="shared" si="65"/>
        <v>#DIV/0!</v>
      </c>
      <c r="N198" s="78" t="e">
        <f t="shared" si="95"/>
        <v>#DIV/0!</v>
      </c>
      <c r="O198" s="83">
        <f t="shared" si="87"/>
        <v>0</v>
      </c>
      <c r="P198" s="80"/>
    </row>
    <row r="199" spans="1:16" ht="37.5" customHeight="1">
      <c r="A199" s="24" t="s">
        <v>87</v>
      </c>
      <c r="B199" s="26" t="s">
        <v>58</v>
      </c>
      <c r="C199" s="26" t="s">
        <v>178</v>
      </c>
      <c r="D199" s="26" t="s">
        <v>85</v>
      </c>
      <c r="E199" s="82">
        <v>200</v>
      </c>
      <c r="F199" s="82"/>
      <c r="G199" s="82"/>
      <c r="H199" s="82"/>
      <c r="I199" s="84"/>
      <c r="J199" s="85">
        <v>0</v>
      </c>
      <c r="K199" s="85">
        <v>0</v>
      </c>
      <c r="L199" s="85">
        <v>0</v>
      </c>
      <c r="M199" s="83" t="e">
        <f t="shared" si="65"/>
        <v>#DIV/0!</v>
      </c>
      <c r="N199" s="78" t="e">
        <f t="shared" si="95"/>
        <v>#DIV/0!</v>
      </c>
      <c r="O199" s="83">
        <f t="shared" si="87"/>
        <v>0</v>
      </c>
      <c r="P199" s="80"/>
    </row>
    <row r="200" spans="1:16" ht="25.5" customHeight="1">
      <c r="A200" s="29" t="s">
        <v>60</v>
      </c>
      <c r="B200" s="26" t="s">
        <v>58</v>
      </c>
      <c r="C200" s="26" t="s">
        <v>110</v>
      </c>
      <c r="D200" s="26"/>
      <c r="E200" s="82">
        <f>E201+E205+E207+E209+E203</f>
        <v>1754.3999999999999</v>
      </c>
      <c r="F200" s="82">
        <f aca="true" t="shared" si="134" ref="F200:L200">F201+F205+F207+F209+F203</f>
        <v>2050</v>
      </c>
      <c r="G200" s="82">
        <f t="shared" si="134"/>
        <v>2063.4</v>
      </c>
      <c r="H200" s="82">
        <f t="shared" si="134"/>
        <v>2050</v>
      </c>
      <c r="I200" s="82">
        <f t="shared" si="134"/>
        <v>2240</v>
      </c>
      <c r="J200" s="82">
        <f t="shared" si="134"/>
        <v>1102.1</v>
      </c>
      <c r="K200" s="82">
        <f t="shared" si="134"/>
        <v>493.09999999999997</v>
      </c>
      <c r="L200" s="82">
        <f t="shared" si="134"/>
        <v>357.6</v>
      </c>
      <c r="M200" s="83">
        <f t="shared" si="65"/>
        <v>32.44714635695491</v>
      </c>
      <c r="N200" s="78">
        <f t="shared" si="95"/>
        <v>72.52078685864937</v>
      </c>
      <c r="O200" s="83">
        <f t="shared" si="87"/>
        <v>20.383036935704517</v>
      </c>
      <c r="P200" s="80"/>
    </row>
    <row r="201" spans="1:16" ht="47.25" customHeight="1">
      <c r="A201" s="24" t="s">
        <v>336</v>
      </c>
      <c r="B201" s="26" t="s">
        <v>58</v>
      </c>
      <c r="C201" s="26" t="s">
        <v>110</v>
      </c>
      <c r="D201" s="26" t="s">
        <v>84</v>
      </c>
      <c r="E201" s="82">
        <f>E202</f>
        <v>1522.6</v>
      </c>
      <c r="F201" s="82">
        <f aca="true" t="shared" si="135" ref="F201:K201">F202</f>
        <v>2050</v>
      </c>
      <c r="G201" s="82">
        <f t="shared" si="135"/>
        <v>2063.4</v>
      </c>
      <c r="H201" s="82">
        <f t="shared" si="135"/>
        <v>2050</v>
      </c>
      <c r="I201" s="82">
        <f t="shared" si="135"/>
        <v>2240</v>
      </c>
      <c r="J201" s="82">
        <f t="shared" si="135"/>
        <v>938.4</v>
      </c>
      <c r="K201" s="82">
        <f t="shared" si="135"/>
        <v>321.5</v>
      </c>
      <c r="L201" s="82">
        <f>L202</f>
        <v>222.8</v>
      </c>
      <c r="M201" s="83">
        <f t="shared" si="65"/>
        <v>23.742540494458655</v>
      </c>
      <c r="N201" s="78">
        <f t="shared" si="95"/>
        <v>69.30015552099533</v>
      </c>
      <c r="O201" s="83">
        <f t="shared" si="87"/>
        <v>14.632864836463943</v>
      </c>
      <c r="P201" s="80"/>
    </row>
    <row r="202" spans="1:16" ht="39" customHeight="1">
      <c r="A202" s="50" t="s">
        <v>87</v>
      </c>
      <c r="B202" s="30" t="s">
        <v>58</v>
      </c>
      <c r="C202" s="30" t="s">
        <v>110</v>
      </c>
      <c r="D202" s="30" t="s">
        <v>85</v>
      </c>
      <c r="E202" s="131">
        <v>1522.6</v>
      </c>
      <c r="F202" s="131">
        <v>2050</v>
      </c>
      <c r="G202" s="131">
        <v>2063.4</v>
      </c>
      <c r="H202" s="131">
        <v>2050</v>
      </c>
      <c r="I202" s="132">
        <v>2240</v>
      </c>
      <c r="J202" s="134">
        <v>938.4</v>
      </c>
      <c r="K202" s="134">
        <v>321.5</v>
      </c>
      <c r="L202" s="134">
        <v>222.8</v>
      </c>
      <c r="M202" s="107">
        <f t="shared" si="65"/>
        <v>23.742540494458655</v>
      </c>
      <c r="N202" s="179">
        <f t="shared" si="95"/>
        <v>69.30015552099533</v>
      </c>
      <c r="O202" s="107">
        <f t="shared" si="87"/>
        <v>14.632864836463943</v>
      </c>
      <c r="P202" s="80"/>
    </row>
    <row r="203" spans="1:16" ht="39" customHeight="1">
      <c r="A203" s="188" t="s">
        <v>184</v>
      </c>
      <c r="B203" s="31" t="s">
        <v>58</v>
      </c>
      <c r="C203" s="31" t="s">
        <v>110</v>
      </c>
      <c r="D203" s="31" t="s">
        <v>188</v>
      </c>
      <c r="E203" s="86">
        <f>E204</f>
        <v>16</v>
      </c>
      <c r="F203" s="86">
        <f aca="true" t="shared" si="136" ref="F203:L203">F204</f>
        <v>0</v>
      </c>
      <c r="G203" s="86">
        <f t="shared" si="136"/>
        <v>0</v>
      </c>
      <c r="H203" s="86">
        <f t="shared" si="136"/>
        <v>0</v>
      </c>
      <c r="I203" s="86">
        <f t="shared" si="136"/>
        <v>0</v>
      </c>
      <c r="J203" s="86">
        <f t="shared" si="136"/>
        <v>0</v>
      </c>
      <c r="K203" s="86">
        <f t="shared" si="136"/>
        <v>16</v>
      </c>
      <c r="L203" s="86">
        <f t="shared" si="136"/>
        <v>16</v>
      </c>
      <c r="M203" s="83"/>
      <c r="N203" s="179">
        <f t="shared" si="95"/>
        <v>100</v>
      </c>
      <c r="O203" s="107">
        <f t="shared" si="87"/>
        <v>100</v>
      </c>
      <c r="P203" s="80"/>
    </row>
    <row r="204" spans="1:16" ht="18.75" customHeight="1">
      <c r="A204" s="69" t="s">
        <v>328</v>
      </c>
      <c r="B204" s="31" t="s">
        <v>58</v>
      </c>
      <c r="C204" s="31" t="s">
        <v>110</v>
      </c>
      <c r="D204" s="102" t="s">
        <v>327</v>
      </c>
      <c r="E204" s="86">
        <v>16</v>
      </c>
      <c r="F204" s="86"/>
      <c r="G204" s="86"/>
      <c r="H204" s="86"/>
      <c r="I204" s="86"/>
      <c r="J204" s="85"/>
      <c r="K204" s="85">
        <v>16</v>
      </c>
      <c r="L204" s="85">
        <v>16</v>
      </c>
      <c r="M204" s="83"/>
      <c r="N204" s="78">
        <f t="shared" si="95"/>
        <v>100</v>
      </c>
      <c r="O204" s="83">
        <f t="shared" si="87"/>
        <v>100</v>
      </c>
      <c r="P204" s="80"/>
    </row>
    <row r="205" spans="1:16" ht="26.25">
      <c r="A205" s="180" t="s">
        <v>93</v>
      </c>
      <c r="B205" s="40" t="s">
        <v>58</v>
      </c>
      <c r="C205" s="40" t="s">
        <v>110</v>
      </c>
      <c r="D205" s="109" t="s">
        <v>90</v>
      </c>
      <c r="E205" s="86">
        <f>E206</f>
        <v>10</v>
      </c>
      <c r="F205" s="86">
        <f aca="true" t="shared" si="137" ref="F205:K205">F206</f>
        <v>0</v>
      </c>
      <c r="G205" s="86">
        <f t="shared" si="137"/>
        <v>0</v>
      </c>
      <c r="H205" s="86">
        <f t="shared" si="137"/>
        <v>0</v>
      </c>
      <c r="I205" s="86">
        <f t="shared" si="137"/>
        <v>0</v>
      </c>
      <c r="J205" s="86">
        <f t="shared" si="137"/>
        <v>3.7</v>
      </c>
      <c r="K205" s="86">
        <f t="shared" si="137"/>
        <v>2.7</v>
      </c>
      <c r="L205" s="86">
        <f>L206</f>
        <v>2.7</v>
      </c>
      <c r="M205" s="83">
        <f t="shared" si="65"/>
        <v>72.97297297297297</v>
      </c>
      <c r="N205" s="78">
        <f t="shared" si="95"/>
        <v>100</v>
      </c>
      <c r="O205" s="83">
        <f t="shared" si="87"/>
        <v>27</v>
      </c>
      <c r="P205" s="80"/>
    </row>
    <row r="206" spans="1:16" ht="22.5" customHeight="1">
      <c r="A206" s="54" t="s">
        <v>92</v>
      </c>
      <c r="B206" s="26" t="s">
        <v>58</v>
      </c>
      <c r="C206" s="26" t="s">
        <v>110</v>
      </c>
      <c r="D206" s="26" t="s">
        <v>91</v>
      </c>
      <c r="E206" s="88">
        <v>10</v>
      </c>
      <c r="F206" s="88"/>
      <c r="G206" s="88"/>
      <c r="H206" s="88"/>
      <c r="I206" s="189"/>
      <c r="J206" s="190">
        <v>3.7</v>
      </c>
      <c r="K206" s="190">
        <v>2.7</v>
      </c>
      <c r="L206" s="190">
        <v>2.7</v>
      </c>
      <c r="M206" s="91">
        <f t="shared" si="65"/>
        <v>72.97297297297297</v>
      </c>
      <c r="N206" s="145">
        <f t="shared" si="95"/>
        <v>100</v>
      </c>
      <c r="O206" s="91">
        <f t="shared" si="87"/>
        <v>27</v>
      </c>
      <c r="P206" s="80"/>
    </row>
    <row r="207" spans="1:16" ht="40.5" customHeight="1">
      <c r="A207" s="24" t="s">
        <v>336</v>
      </c>
      <c r="B207" s="26" t="s">
        <v>58</v>
      </c>
      <c r="C207" s="26" t="s">
        <v>191</v>
      </c>
      <c r="D207" s="26" t="s">
        <v>84</v>
      </c>
      <c r="E207" s="82">
        <f>E208</f>
        <v>105.8</v>
      </c>
      <c r="F207" s="82">
        <f aca="true" t="shared" si="138" ref="F207:K207">F208</f>
        <v>0</v>
      </c>
      <c r="G207" s="82">
        <f t="shared" si="138"/>
        <v>0</v>
      </c>
      <c r="H207" s="82">
        <f t="shared" si="138"/>
        <v>0</v>
      </c>
      <c r="I207" s="82">
        <f t="shared" si="138"/>
        <v>0</v>
      </c>
      <c r="J207" s="82">
        <f t="shared" si="138"/>
        <v>110</v>
      </c>
      <c r="K207" s="82">
        <f t="shared" si="138"/>
        <v>52.9</v>
      </c>
      <c r="L207" s="82">
        <f>L208</f>
        <v>16.1</v>
      </c>
      <c r="M207" s="83">
        <f t="shared" si="65"/>
        <v>14.636363636363638</v>
      </c>
      <c r="N207" s="78">
        <f t="shared" si="95"/>
        <v>30.434782608695656</v>
      </c>
      <c r="O207" s="83">
        <f t="shared" si="87"/>
        <v>15.217391304347828</v>
      </c>
      <c r="P207" s="80"/>
    </row>
    <row r="208" spans="1:16" ht="41.25" customHeight="1">
      <c r="A208" s="24" t="s">
        <v>87</v>
      </c>
      <c r="B208" s="26" t="s">
        <v>58</v>
      </c>
      <c r="C208" s="26" t="s">
        <v>191</v>
      </c>
      <c r="D208" s="26" t="s">
        <v>85</v>
      </c>
      <c r="E208" s="131">
        <v>105.8</v>
      </c>
      <c r="F208" s="131"/>
      <c r="G208" s="131"/>
      <c r="H208" s="131"/>
      <c r="I208" s="132"/>
      <c r="J208" s="134">
        <v>110</v>
      </c>
      <c r="K208" s="134">
        <v>52.9</v>
      </c>
      <c r="L208" s="134">
        <v>16.1</v>
      </c>
      <c r="M208" s="83">
        <f t="shared" si="65"/>
        <v>14.636363636363638</v>
      </c>
      <c r="N208" s="78">
        <f aca="true" t="shared" si="139" ref="N208:N271">L208/K208*100</f>
        <v>30.434782608695656</v>
      </c>
      <c r="O208" s="83">
        <f t="shared" si="87"/>
        <v>15.217391304347828</v>
      </c>
      <c r="P208" s="80"/>
    </row>
    <row r="209" spans="1:16" ht="41.25" customHeight="1">
      <c r="A209" s="24" t="s">
        <v>336</v>
      </c>
      <c r="B209" s="26" t="s">
        <v>58</v>
      </c>
      <c r="C209" s="26" t="s">
        <v>258</v>
      </c>
      <c r="D209" s="63" t="s">
        <v>84</v>
      </c>
      <c r="E209" s="86">
        <f>E210</f>
        <v>100</v>
      </c>
      <c r="F209" s="86">
        <f aca="true" t="shared" si="140" ref="F209:K209">F210</f>
        <v>0</v>
      </c>
      <c r="G209" s="86">
        <f t="shared" si="140"/>
        <v>0</v>
      </c>
      <c r="H209" s="86">
        <f t="shared" si="140"/>
        <v>0</v>
      </c>
      <c r="I209" s="86">
        <f t="shared" si="140"/>
        <v>0</v>
      </c>
      <c r="J209" s="86">
        <f t="shared" si="140"/>
        <v>50</v>
      </c>
      <c r="K209" s="86">
        <f t="shared" si="140"/>
        <v>100</v>
      </c>
      <c r="L209" s="86">
        <f>L210</f>
        <v>100</v>
      </c>
      <c r="M209" s="83">
        <f t="shared" si="65"/>
        <v>200</v>
      </c>
      <c r="N209" s="78">
        <f t="shared" si="139"/>
        <v>100</v>
      </c>
      <c r="O209" s="83">
        <f t="shared" si="87"/>
        <v>100</v>
      </c>
      <c r="P209" s="80"/>
    </row>
    <row r="210" spans="1:16" ht="41.25" customHeight="1">
      <c r="A210" s="50" t="s">
        <v>87</v>
      </c>
      <c r="B210" s="30" t="s">
        <v>58</v>
      </c>
      <c r="C210" s="30" t="s">
        <v>258</v>
      </c>
      <c r="D210" s="104" t="s">
        <v>85</v>
      </c>
      <c r="E210" s="133">
        <v>100</v>
      </c>
      <c r="F210" s="133"/>
      <c r="G210" s="133"/>
      <c r="H210" s="133"/>
      <c r="I210" s="133"/>
      <c r="J210" s="134">
        <v>50</v>
      </c>
      <c r="K210" s="134">
        <v>100</v>
      </c>
      <c r="L210" s="134">
        <v>100</v>
      </c>
      <c r="M210" s="107">
        <f t="shared" si="65"/>
        <v>200</v>
      </c>
      <c r="N210" s="78">
        <f t="shared" si="139"/>
        <v>100</v>
      </c>
      <c r="O210" s="107">
        <f t="shared" si="87"/>
        <v>100</v>
      </c>
      <c r="P210" s="80"/>
    </row>
    <row r="211" spans="1:16" ht="51" customHeight="1" hidden="1">
      <c r="A211" s="24" t="s">
        <v>220</v>
      </c>
      <c r="B211" s="30" t="s">
        <v>58</v>
      </c>
      <c r="C211" s="26" t="s">
        <v>103</v>
      </c>
      <c r="D211" s="31"/>
      <c r="E211" s="86">
        <f>E212</f>
        <v>0</v>
      </c>
      <c r="F211" s="86">
        <f aca="true" t="shared" si="141" ref="F211:L211">F212</f>
        <v>0</v>
      </c>
      <c r="G211" s="86">
        <f t="shared" si="141"/>
        <v>0</v>
      </c>
      <c r="H211" s="86">
        <f t="shared" si="141"/>
        <v>0</v>
      </c>
      <c r="I211" s="86">
        <f t="shared" si="141"/>
        <v>0</v>
      </c>
      <c r="J211" s="86">
        <f t="shared" si="141"/>
        <v>1802</v>
      </c>
      <c r="K211" s="86"/>
      <c r="L211" s="86">
        <f t="shared" si="141"/>
        <v>0</v>
      </c>
      <c r="M211" s="107">
        <f t="shared" si="65"/>
        <v>0</v>
      </c>
      <c r="N211" s="78" t="e">
        <f t="shared" si="139"/>
        <v>#DIV/0!</v>
      </c>
      <c r="O211" s="107" t="e">
        <f t="shared" si="87"/>
        <v>#DIV/0!</v>
      </c>
      <c r="P211" s="80"/>
    </row>
    <row r="212" spans="1:16" ht="41.25" customHeight="1" hidden="1">
      <c r="A212" s="24" t="s">
        <v>265</v>
      </c>
      <c r="B212" s="30" t="s">
        <v>58</v>
      </c>
      <c r="C212" s="26" t="s">
        <v>246</v>
      </c>
      <c r="D212" s="31"/>
      <c r="E212" s="86">
        <f>E213</f>
        <v>0</v>
      </c>
      <c r="F212" s="86">
        <f aca="true" t="shared" si="142" ref="F212:L212">F213</f>
        <v>0</v>
      </c>
      <c r="G212" s="86">
        <f t="shared" si="142"/>
        <v>0</v>
      </c>
      <c r="H212" s="86">
        <f t="shared" si="142"/>
        <v>0</v>
      </c>
      <c r="I212" s="86">
        <f t="shared" si="142"/>
        <v>0</v>
      </c>
      <c r="J212" s="86">
        <f t="shared" si="142"/>
        <v>1802</v>
      </c>
      <c r="K212" s="86"/>
      <c r="L212" s="86">
        <f t="shared" si="142"/>
        <v>0</v>
      </c>
      <c r="M212" s="107">
        <f t="shared" si="65"/>
        <v>0</v>
      </c>
      <c r="N212" s="78" t="e">
        <f t="shared" si="139"/>
        <v>#DIV/0!</v>
      </c>
      <c r="O212" s="107" t="e">
        <f t="shared" si="87"/>
        <v>#DIV/0!</v>
      </c>
      <c r="P212" s="80"/>
    </row>
    <row r="213" spans="1:16" ht="41.25" customHeight="1" hidden="1">
      <c r="A213" s="24" t="s">
        <v>266</v>
      </c>
      <c r="B213" s="30" t="s">
        <v>58</v>
      </c>
      <c r="C213" s="26" t="s">
        <v>268</v>
      </c>
      <c r="D213" s="31"/>
      <c r="E213" s="86">
        <f>E214</f>
        <v>0</v>
      </c>
      <c r="F213" s="86">
        <f aca="true" t="shared" si="143" ref="F213:L213">F214</f>
        <v>0</v>
      </c>
      <c r="G213" s="86">
        <f t="shared" si="143"/>
        <v>0</v>
      </c>
      <c r="H213" s="86">
        <f t="shared" si="143"/>
        <v>0</v>
      </c>
      <c r="I213" s="86">
        <f t="shared" si="143"/>
        <v>0</v>
      </c>
      <c r="J213" s="86">
        <f t="shared" si="143"/>
        <v>1802</v>
      </c>
      <c r="K213" s="86"/>
      <c r="L213" s="86">
        <f t="shared" si="143"/>
        <v>0</v>
      </c>
      <c r="M213" s="107">
        <f t="shared" si="65"/>
        <v>0</v>
      </c>
      <c r="N213" s="78" t="e">
        <f t="shared" si="139"/>
        <v>#DIV/0!</v>
      </c>
      <c r="O213" s="107" t="e">
        <f t="shared" si="87"/>
        <v>#DIV/0!</v>
      </c>
      <c r="P213" s="80"/>
    </row>
    <row r="214" spans="1:16" ht="41.25" customHeight="1" hidden="1">
      <c r="A214" s="24" t="s">
        <v>267</v>
      </c>
      <c r="B214" s="30" t="s">
        <v>58</v>
      </c>
      <c r="C214" s="26" t="s">
        <v>269</v>
      </c>
      <c r="D214" s="31"/>
      <c r="E214" s="86">
        <f>E215</f>
        <v>0</v>
      </c>
      <c r="F214" s="86">
        <f aca="true" t="shared" si="144" ref="F214:L214">F215</f>
        <v>0</v>
      </c>
      <c r="G214" s="86">
        <f t="shared" si="144"/>
        <v>0</v>
      </c>
      <c r="H214" s="86">
        <f t="shared" si="144"/>
        <v>0</v>
      </c>
      <c r="I214" s="86">
        <f t="shared" si="144"/>
        <v>0</v>
      </c>
      <c r="J214" s="86">
        <f t="shared" si="144"/>
        <v>1802</v>
      </c>
      <c r="K214" s="86"/>
      <c r="L214" s="86">
        <f t="shared" si="144"/>
        <v>0</v>
      </c>
      <c r="M214" s="107">
        <f t="shared" si="65"/>
        <v>0</v>
      </c>
      <c r="N214" s="78" t="e">
        <f t="shared" si="139"/>
        <v>#DIV/0!</v>
      </c>
      <c r="O214" s="107" t="e">
        <f t="shared" si="87"/>
        <v>#DIV/0!</v>
      </c>
      <c r="P214" s="80"/>
    </row>
    <row r="215" spans="1:16" ht="41.25" customHeight="1" hidden="1">
      <c r="A215" s="50" t="s">
        <v>86</v>
      </c>
      <c r="B215" s="30" t="s">
        <v>58</v>
      </c>
      <c r="C215" s="30" t="s">
        <v>269</v>
      </c>
      <c r="D215" s="42" t="s">
        <v>84</v>
      </c>
      <c r="E215" s="133">
        <f>E216</f>
        <v>0</v>
      </c>
      <c r="F215" s="133">
        <f aca="true" t="shared" si="145" ref="F215:L215">F216</f>
        <v>0</v>
      </c>
      <c r="G215" s="133">
        <f t="shared" si="145"/>
        <v>0</v>
      </c>
      <c r="H215" s="133">
        <f t="shared" si="145"/>
        <v>0</v>
      </c>
      <c r="I215" s="133">
        <f t="shared" si="145"/>
        <v>0</v>
      </c>
      <c r="J215" s="133">
        <f t="shared" si="145"/>
        <v>1802</v>
      </c>
      <c r="K215" s="133"/>
      <c r="L215" s="133">
        <f t="shared" si="145"/>
        <v>0</v>
      </c>
      <c r="M215" s="107">
        <f t="shared" si="65"/>
        <v>0</v>
      </c>
      <c r="N215" s="78" t="e">
        <f t="shared" si="139"/>
        <v>#DIV/0!</v>
      </c>
      <c r="O215" s="107" t="e">
        <f t="shared" si="87"/>
        <v>#DIV/0!</v>
      </c>
      <c r="P215" s="80"/>
    </row>
    <row r="216" spans="1:16" ht="41.25" customHeight="1" hidden="1">
      <c r="A216" s="69" t="s">
        <v>87</v>
      </c>
      <c r="B216" s="31" t="s">
        <v>58</v>
      </c>
      <c r="C216" s="31" t="s">
        <v>269</v>
      </c>
      <c r="D216" s="31" t="s">
        <v>85</v>
      </c>
      <c r="E216" s="86"/>
      <c r="F216" s="86"/>
      <c r="G216" s="86"/>
      <c r="H216" s="86"/>
      <c r="I216" s="86"/>
      <c r="J216" s="85">
        <v>1802</v>
      </c>
      <c r="K216" s="85"/>
      <c r="L216" s="85"/>
      <c r="M216" s="83">
        <f t="shared" si="65"/>
        <v>0</v>
      </c>
      <c r="N216" s="78" t="e">
        <f t="shared" si="139"/>
        <v>#DIV/0!</v>
      </c>
      <c r="O216" s="83" t="e">
        <f t="shared" si="87"/>
        <v>#DIV/0!</v>
      </c>
      <c r="P216" s="80"/>
    </row>
    <row r="217" spans="1:16" ht="19.5" customHeight="1">
      <c r="A217" s="24" t="s">
        <v>1</v>
      </c>
      <c r="B217" s="31" t="s">
        <v>58</v>
      </c>
      <c r="C217" s="26" t="s">
        <v>105</v>
      </c>
      <c r="D217" s="31"/>
      <c r="E217" s="86">
        <f>E218+E222</f>
        <v>439.1</v>
      </c>
      <c r="F217" s="86">
        <f aca="true" t="shared" si="146" ref="F217:K217">F218+F222</f>
        <v>0</v>
      </c>
      <c r="G217" s="86">
        <f t="shared" si="146"/>
        <v>0</v>
      </c>
      <c r="H217" s="86">
        <f t="shared" si="146"/>
        <v>0</v>
      </c>
      <c r="I217" s="86">
        <f t="shared" si="146"/>
        <v>0</v>
      </c>
      <c r="J217" s="86">
        <f t="shared" si="146"/>
        <v>9</v>
      </c>
      <c r="K217" s="86">
        <f t="shared" si="146"/>
        <v>439.1</v>
      </c>
      <c r="L217" s="86">
        <f>L218+L222</f>
        <v>439.1</v>
      </c>
      <c r="M217" s="83">
        <f t="shared" si="65"/>
        <v>4878.888888888889</v>
      </c>
      <c r="N217" s="78">
        <f t="shared" si="139"/>
        <v>100</v>
      </c>
      <c r="O217" s="83">
        <f t="shared" si="87"/>
        <v>100</v>
      </c>
      <c r="P217" s="80"/>
    </row>
    <row r="218" spans="1:16" ht="64.5" customHeight="1" hidden="1">
      <c r="A218" s="24" t="s">
        <v>307</v>
      </c>
      <c r="B218" s="31" t="s">
        <v>58</v>
      </c>
      <c r="C218" s="26" t="s">
        <v>306</v>
      </c>
      <c r="D218" s="42"/>
      <c r="E218" s="133">
        <f>E219</f>
        <v>0</v>
      </c>
      <c r="F218" s="133">
        <f aca="true" t="shared" si="147" ref="F218:L218">F219</f>
        <v>0</v>
      </c>
      <c r="G218" s="133">
        <f t="shared" si="147"/>
        <v>0</v>
      </c>
      <c r="H218" s="133">
        <f t="shared" si="147"/>
        <v>0</v>
      </c>
      <c r="I218" s="133">
        <f t="shared" si="147"/>
        <v>0</v>
      </c>
      <c r="J218" s="133">
        <f t="shared" si="147"/>
        <v>9</v>
      </c>
      <c r="K218" s="133"/>
      <c r="L218" s="133">
        <f t="shared" si="147"/>
        <v>0</v>
      </c>
      <c r="M218" s="83">
        <f t="shared" si="65"/>
        <v>0</v>
      </c>
      <c r="N218" s="78" t="e">
        <f t="shared" si="139"/>
        <v>#DIV/0!</v>
      </c>
      <c r="O218" s="83" t="e">
        <f t="shared" si="87"/>
        <v>#DIV/0!</v>
      </c>
      <c r="P218" s="80"/>
    </row>
    <row r="219" spans="1:16" ht="57.75" customHeight="1" hidden="1">
      <c r="A219" s="69" t="s">
        <v>270</v>
      </c>
      <c r="B219" s="31" t="s">
        <v>58</v>
      </c>
      <c r="C219" s="26" t="s">
        <v>305</v>
      </c>
      <c r="D219" s="31"/>
      <c r="E219" s="86">
        <f>E220</f>
        <v>0</v>
      </c>
      <c r="F219" s="86">
        <f aca="true" t="shared" si="148" ref="F219:L219">F220</f>
        <v>0</v>
      </c>
      <c r="G219" s="86">
        <f t="shared" si="148"/>
        <v>0</v>
      </c>
      <c r="H219" s="86">
        <f t="shared" si="148"/>
        <v>0</v>
      </c>
      <c r="I219" s="86">
        <f t="shared" si="148"/>
        <v>0</v>
      </c>
      <c r="J219" s="86">
        <f t="shared" si="148"/>
        <v>9</v>
      </c>
      <c r="K219" s="86"/>
      <c r="L219" s="86">
        <f t="shared" si="148"/>
        <v>0</v>
      </c>
      <c r="M219" s="83">
        <f t="shared" si="65"/>
        <v>0</v>
      </c>
      <c r="N219" s="78" t="e">
        <f t="shared" si="139"/>
        <v>#DIV/0!</v>
      </c>
      <c r="O219" s="83" t="e">
        <f t="shared" si="87"/>
        <v>#DIV/0!</v>
      </c>
      <c r="P219" s="80"/>
    </row>
    <row r="220" spans="1:16" ht="45" customHeight="1" hidden="1">
      <c r="A220" s="50" t="s">
        <v>86</v>
      </c>
      <c r="B220" s="31" t="s">
        <v>58</v>
      </c>
      <c r="C220" s="26" t="s">
        <v>305</v>
      </c>
      <c r="D220" s="31" t="s">
        <v>84</v>
      </c>
      <c r="E220" s="86">
        <f>E221</f>
        <v>0</v>
      </c>
      <c r="F220" s="86">
        <f aca="true" t="shared" si="149" ref="F220:L220">F221</f>
        <v>0</v>
      </c>
      <c r="G220" s="86">
        <f t="shared" si="149"/>
        <v>0</v>
      </c>
      <c r="H220" s="86">
        <f t="shared" si="149"/>
        <v>0</v>
      </c>
      <c r="I220" s="86">
        <f t="shared" si="149"/>
        <v>0</v>
      </c>
      <c r="J220" s="86">
        <f t="shared" si="149"/>
        <v>9</v>
      </c>
      <c r="K220" s="86"/>
      <c r="L220" s="86">
        <f t="shared" si="149"/>
        <v>0</v>
      </c>
      <c r="M220" s="83">
        <f t="shared" si="65"/>
        <v>0</v>
      </c>
      <c r="N220" s="78" t="e">
        <f t="shared" si="139"/>
        <v>#DIV/0!</v>
      </c>
      <c r="O220" s="83" t="e">
        <f t="shared" si="87"/>
        <v>#DIV/0!</v>
      </c>
      <c r="P220" s="80"/>
    </row>
    <row r="221" spans="1:16" ht="44.25" customHeight="1" hidden="1">
      <c r="A221" s="126" t="s">
        <v>87</v>
      </c>
      <c r="B221" s="42" t="s">
        <v>58</v>
      </c>
      <c r="C221" s="30" t="s">
        <v>305</v>
      </c>
      <c r="D221" s="42" t="s">
        <v>85</v>
      </c>
      <c r="E221" s="133"/>
      <c r="F221" s="133"/>
      <c r="G221" s="133"/>
      <c r="H221" s="133"/>
      <c r="I221" s="133"/>
      <c r="J221" s="134">
        <v>9</v>
      </c>
      <c r="K221" s="134"/>
      <c r="L221" s="85"/>
      <c r="M221" s="83">
        <f t="shared" si="65"/>
        <v>0</v>
      </c>
      <c r="N221" s="78" t="e">
        <f t="shared" si="139"/>
        <v>#DIV/0!</v>
      </c>
      <c r="O221" s="83" t="e">
        <f t="shared" si="87"/>
        <v>#DIV/0!</v>
      </c>
      <c r="P221" s="80"/>
    </row>
    <row r="222" spans="1:16" ht="59.25" customHeight="1">
      <c r="A222" s="24" t="s">
        <v>223</v>
      </c>
      <c r="B222" s="42" t="s">
        <v>58</v>
      </c>
      <c r="C222" s="26" t="s">
        <v>227</v>
      </c>
      <c r="D222" s="31"/>
      <c r="E222" s="86">
        <f>E223</f>
        <v>439.1</v>
      </c>
      <c r="F222" s="86">
        <f aca="true" t="shared" si="150" ref="F222:K222">F223</f>
        <v>0</v>
      </c>
      <c r="G222" s="86">
        <f t="shared" si="150"/>
        <v>0</v>
      </c>
      <c r="H222" s="86">
        <f t="shared" si="150"/>
        <v>0</v>
      </c>
      <c r="I222" s="86">
        <f t="shared" si="150"/>
        <v>0</v>
      </c>
      <c r="J222" s="86">
        <f t="shared" si="150"/>
        <v>0</v>
      </c>
      <c r="K222" s="86">
        <f t="shared" si="150"/>
        <v>439.1</v>
      </c>
      <c r="L222" s="86">
        <f aca="true" t="shared" si="151" ref="F222:L223">L223</f>
        <v>439.1</v>
      </c>
      <c r="M222" s="83" t="e">
        <f t="shared" si="65"/>
        <v>#DIV/0!</v>
      </c>
      <c r="N222" s="78">
        <f t="shared" si="139"/>
        <v>100</v>
      </c>
      <c r="O222" s="83">
        <f t="shared" si="87"/>
        <v>100</v>
      </c>
      <c r="P222" s="80"/>
    </row>
    <row r="223" spans="1:16" ht="63" customHeight="1">
      <c r="A223" s="24" t="s">
        <v>308</v>
      </c>
      <c r="B223" s="42" t="s">
        <v>58</v>
      </c>
      <c r="C223" s="26" t="s">
        <v>309</v>
      </c>
      <c r="D223" s="31"/>
      <c r="E223" s="86">
        <f>E224</f>
        <v>439.1</v>
      </c>
      <c r="F223" s="86">
        <f t="shared" si="151"/>
        <v>0</v>
      </c>
      <c r="G223" s="86">
        <f t="shared" si="151"/>
        <v>0</v>
      </c>
      <c r="H223" s="86">
        <f t="shared" si="151"/>
        <v>0</v>
      </c>
      <c r="I223" s="86">
        <f t="shared" si="151"/>
        <v>0</v>
      </c>
      <c r="J223" s="86">
        <f t="shared" si="151"/>
        <v>0</v>
      </c>
      <c r="K223" s="86">
        <f t="shared" si="151"/>
        <v>439.1</v>
      </c>
      <c r="L223" s="86">
        <f aca="true" t="shared" si="152" ref="F223:L224">L224</f>
        <v>439.1</v>
      </c>
      <c r="M223" s="83" t="e">
        <f t="shared" si="65"/>
        <v>#DIV/0!</v>
      </c>
      <c r="N223" s="78">
        <f t="shared" si="139"/>
        <v>100</v>
      </c>
      <c r="O223" s="83">
        <f t="shared" si="87"/>
        <v>100</v>
      </c>
      <c r="P223" s="80"/>
    </row>
    <row r="224" spans="1:16" ht="44.25" customHeight="1">
      <c r="A224" s="50" t="s">
        <v>336</v>
      </c>
      <c r="B224" s="42" t="s">
        <v>58</v>
      </c>
      <c r="C224" s="26" t="s">
        <v>309</v>
      </c>
      <c r="D224" s="31" t="s">
        <v>84</v>
      </c>
      <c r="E224" s="86">
        <f>E225</f>
        <v>439.1</v>
      </c>
      <c r="F224" s="86">
        <f t="shared" si="152"/>
        <v>0</v>
      </c>
      <c r="G224" s="86">
        <f t="shared" si="152"/>
        <v>0</v>
      </c>
      <c r="H224" s="86">
        <f t="shared" si="152"/>
        <v>0</v>
      </c>
      <c r="I224" s="86">
        <f t="shared" si="152"/>
        <v>0</v>
      </c>
      <c r="J224" s="86">
        <f t="shared" si="152"/>
        <v>0</v>
      </c>
      <c r="K224" s="86">
        <f t="shared" si="152"/>
        <v>439.1</v>
      </c>
      <c r="L224" s="85">
        <f>L225</f>
        <v>439.1</v>
      </c>
      <c r="M224" s="83" t="e">
        <f t="shared" si="65"/>
        <v>#DIV/0!</v>
      </c>
      <c r="N224" s="78">
        <f t="shared" si="139"/>
        <v>100</v>
      </c>
      <c r="O224" s="83">
        <f t="shared" si="87"/>
        <v>100</v>
      </c>
      <c r="P224" s="80"/>
    </row>
    <row r="225" spans="1:16" ht="44.25" customHeight="1">
      <c r="A225" s="126" t="s">
        <v>87</v>
      </c>
      <c r="B225" s="42" t="s">
        <v>58</v>
      </c>
      <c r="C225" s="26" t="s">
        <v>309</v>
      </c>
      <c r="D225" s="31" t="s">
        <v>85</v>
      </c>
      <c r="E225" s="86">
        <v>439.1</v>
      </c>
      <c r="F225" s="86"/>
      <c r="G225" s="86"/>
      <c r="H225" s="86"/>
      <c r="I225" s="86"/>
      <c r="J225" s="85">
        <v>0</v>
      </c>
      <c r="K225" s="85">
        <v>439.1</v>
      </c>
      <c r="L225" s="85">
        <v>439.1</v>
      </c>
      <c r="M225" s="83" t="e">
        <f t="shared" si="65"/>
        <v>#DIV/0!</v>
      </c>
      <c r="N225" s="78">
        <f t="shared" si="139"/>
        <v>100</v>
      </c>
      <c r="O225" s="83">
        <f t="shared" si="87"/>
        <v>100</v>
      </c>
      <c r="P225" s="80"/>
    </row>
    <row r="226" spans="1:16" ht="30" customHeight="1">
      <c r="A226" s="69" t="s">
        <v>271</v>
      </c>
      <c r="B226" s="31" t="s">
        <v>58</v>
      </c>
      <c r="C226" s="31" t="s">
        <v>272</v>
      </c>
      <c r="D226" s="31"/>
      <c r="E226" s="86">
        <f>E227</f>
        <v>15</v>
      </c>
      <c r="F226" s="86">
        <f aca="true" t="shared" si="153" ref="F226:L226">F227</f>
        <v>0</v>
      </c>
      <c r="G226" s="86">
        <f t="shared" si="153"/>
        <v>0</v>
      </c>
      <c r="H226" s="86">
        <f t="shared" si="153"/>
        <v>0</v>
      </c>
      <c r="I226" s="86">
        <f t="shared" si="153"/>
        <v>0</v>
      </c>
      <c r="J226" s="86">
        <f t="shared" si="153"/>
        <v>21.5</v>
      </c>
      <c r="K226" s="86">
        <f t="shared" si="153"/>
        <v>2.6</v>
      </c>
      <c r="L226" s="86">
        <f t="shared" si="153"/>
        <v>2.6</v>
      </c>
      <c r="M226" s="83">
        <f t="shared" si="65"/>
        <v>12.093023255813954</v>
      </c>
      <c r="N226" s="78">
        <f t="shared" si="139"/>
        <v>100</v>
      </c>
      <c r="O226" s="83">
        <f t="shared" si="87"/>
        <v>17.333333333333336</v>
      </c>
      <c r="P226" s="80"/>
    </row>
    <row r="227" spans="1:16" ht="95.25" customHeight="1">
      <c r="A227" s="24" t="s">
        <v>331</v>
      </c>
      <c r="B227" s="31" t="s">
        <v>58</v>
      </c>
      <c r="C227" s="31" t="s">
        <v>273</v>
      </c>
      <c r="D227" s="31"/>
      <c r="E227" s="86">
        <f>E228+E231</f>
        <v>15</v>
      </c>
      <c r="F227" s="86">
        <f aca="true" t="shared" si="154" ref="F227:K227">F228+F231</f>
        <v>0</v>
      </c>
      <c r="G227" s="86">
        <f t="shared" si="154"/>
        <v>0</v>
      </c>
      <c r="H227" s="86">
        <f t="shared" si="154"/>
        <v>0</v>
      </c>
      <c r="I227" s="86">
        <f t="shared" si="154"/>
        <v>0</v>
      </c>
      <c r="J227" s="86">
        <f t="shared" si="154"/>
        <v>21.5</v>
      </c>
      <c r="K227" s="86">
        <f t="shared" si="154"/>
        <v>2.6</v>
      </c>
      <c r="L227" s="86">
        <f>L228+L231</f>
        <v>2.6</v>
      </c>
      <c r="M227" s="83">
        <f t="shared" si="65"/>
        <v>12.093023255813954</v>
      </c>
      <c r="N227" s="78">
        <f t="shared" si="139"/>
        <v>100</v>
      </c>
      <c r="O227" s="83">
        <f t="shared" si="87"/>
        <v>17.333333333333336</v>
      </c>
      <c r="P227" s="80"/>
    </row>
    <row r="228" spans="1:16" ht="56.25" customHeight="1">
      <c r="A228" s="127" t="s">
        <v>270</v>
      </c>
      <c r="B228" s="31" t="s">
        <v>58</v>
      </c>
      <c r="C228" s="31" t="s">
        <v>273</v>
      </c>
      <c r="D228" s="31"/>
      <c r="E228" s="86">
        <f>E229</f>
        <v>15</v>
      </c>
      <c r="F228" s="86">
        <f aca="true" t="shared" si="155" ref="F228:K228">F229</f>
        <v>0</v>
      </c>
      <c r="G228" s="86">
        <f t="shared" si="155"/>
        <v>0</v>
      </c>
      <c r="H228" s="86">
        <f t="shared" si="155"/>
        <v>0</v>
      </c>
      <c r="I228" s="86">
        <f t="shared" si="155"/>
        <v>0</v>
      </c>
      <c r="J228" s="86">
        <f t="shared" si="155"/>
        <v>9.3</v>
      </c>
      <c r="K228" s="86">
        <f t="shared" si="155"/>
        <v>2.6</v>
      </c>
      <c r="L228" s="86">
        <f aca="true" t="shared" si="156" ref="F228:L229">L229</f>
        <v>2.6</v>
      </c>
      <c r="M228" s="83">
        <f t="shared" si="65"/>
        <v>27.956989247311824</v>
      </c>
      <c r="N228" s="78">
        <f t="shared" si="139"/>
        <v>100</v>
      </c>
      <c r="O228" s="83">
        <f t="shared" si="87"/>
        <v>17.333333333333336</v>
      </c>
      <c r="P228" s="80"/>
    </row>
    <row r="229" spans="1:16" ht="36" customHeight="1">
      <c r="A229" s="50" t="s">
        <v>336</v>
      </c>
      <c r="B229" s="31" t="s">
        <v>58</v>
      </c>
      <c r="C229" s="31" t="s">
        <v>273</v>
      </c>
      <c r="D229" s="31" t="s">
        <v>84</v>
      </c>
      <c r="E229" s="86">
        <f>E230</f>
        <v>15</v>
      </c>
      <c r="F229" s="86">
        <f t="shared" si="156"/>
        <v>0</v>
      </c>
      <c r="G229" s="86">
        <f t="shared" si="156"/>
        <v>0</v>
      </c>
      <c r="H229" s="86">
        <f t="shared" si="156"/>
        <v>0</v>
      </c>
      <c r="I229" s="86">
        <f t="shared" si="156"/>
        <v>0</v>
      </c>
      <c r="J229" s="86">
        <f t="shared" si="156"/>
        <v>9.3</v>
      </c>
      <c r="K229" s="86">
        <f t="shared" si="156"/>
        <v>2.6</v>
      </c>
      <c r="L229" s="86">
        <f>L230</f>
        <v>2.6</v>
      </c>
      <c r="M229" s="83">
        <f t="shared" si="65"/>
        <v>27.956989247311824</v>
      </c>
      <c r="N229" s="78">
        <f t="shared" si="139"/>
        <v>100</v>
      </c>
      <c r="O229" s="83">
        <f t="shared" si="87"/>
        <v>17.333333333333336</v>
      </c>
      <c r="P229" s="80"/>
    </row>
    <row r="230" spans="1:16" ht="57.75" customHeight="1">
      <c r="A230" s="69" t="s">
        <v>87</v>
      </c>
      <c r="B230" s="31" t="s">
        <v>58</v>
      </c>
      <c r="C230" s="31" t="s">
        <v>273</v>
      </c>
      <c r="D230" s="31" t="s">
        <v>85</v>
      </c>
      <c r="E230" s="86">
        <v>15</v>
      </c>
      <c r="F230" s="86"/>
      <c r="G230" s="86"/>
      <c r="H230" s="86"/>
      <c r="I230" s="86"/>
      <c r="J230" s="85">
        <v>9.3</v>
      </c>
      <c r="K230" s="85">
        <v>2.6</v>
      </c>
      <c r="L230" s="85">
        <v>2.6</v>
      </c>
      <c r="M230" s="83">
        <f t="shared" si="65"/>
        <v>27.956989247311824</v>
      </c>
      <c r="N230" s="78">
        <f t="shared" si="139"/>
        <v>100</v>
      </c>
      <c r="O230" s="83">
        <f t="shared" si="87"/>
        <v>17.333333333333336</v>
      </c>
      <c r="P230" s="80"/>
    </row>
    <row r="231" spans="1:16" ht="57.75" customHeight="1" hidden="1">
      <c r="A231" s="69" t="s">
        <v>310</v>
      </c>
      <c r="B231" s="31" t="s">
        <v>58</v>
      </c>
      <c r="C231" s="31" t="s">
        <v>311</v>
      </c>
      <c r="D231" s="31"/>
      <c r="E231" s="86">
        <f>E232</f>
        <v>0</v>
      </c>
      <c r="F231" s="86">
        <f aca="true" t="shared" si="157" ref="F231:L231">F232</f>
        <v>0</v>
      </c>
      <c r="G231" s="86">
        <f t="shared" si="157"/>
        <v>0</v>
      </c>
      <c r="H231" s="86">
        <f t="shared" si="157"/>
        <v>0</v>
      </c>
      <c r="I231" s="86">
        <f t="shared" si="157"/>
        <v>0</v>
      </c>
      <c r="J231" s="86">
        <f t="shared" si="157"/>
        <v>12.2</v>
      </c>
      <c r="K231" s="86"/>
      <c r="L231" s="86">
        <f t="shared" si="157"/>
        <v>0</v>
      </c>
      <c r="M231" s="83">
        <f t="shared" si="65"/>
        <v>0</v>
      </c>
      <c r="N231" s="78" t="e">
        <f t="shared" si="139"/>
        <v>#DIV/0!</v>
      </c>
      <c r="O231" s="83" t="e">
        <f t="shared" si="87"/>
        <v>#DIV/0!</v>
      </c>
      <c r="P231" s="80"/>
    </row>
    <row r="232" spans="1:16" ht="57.75" customHeight="1" hidden="1">
      <c r="A232" s="50" t="s">
        <v>86</v>
      </c>
      <c r="B232" s="31" t="s">
        <v>58</v>
      </c>
      <c r="C232" s="31" t="s">
        <v>311</v>
      </c>
      <c r="D232" s="31" t="s">
        <v>84</v>
      </c>
      <c r="E232" s="86">
        <f>E233</f>
        <v>0</v>
      </c>
      <c r="F232" s="86">
        <f aca="true" t="shared" si="158" ref="F232:L232">F233</f>
        <v>0</v>
      </c>
      <c r="G232" s="86">
        <f t="shared" si="158"/>
        <v>0</v>
      </c>
      <c r="H232" s="86">
        <f t="shared" si="158"/>
        <v>0</v>
      </c>
      <c r="I232" s="86">
        <f t="shared" si="158"/>
        <v>0</v>
      </c>
      <c r="J232" s="86">
        <f t="shared" si="158"/>
        <v>12.2</v>
      </c>
      <c r="K232" s="86"/>
      <c r="L232" s="86">
        <f t="shared" si="158"/>
        <v>0</v>
      </c>
      <c r="M232" s="83">
        <f t="shared" si="65"/>
        <v>0</v>
      </c>
      <c r="N232" s="78" t="e">
        <f t="shared" si="139"/>
        <v>#DIV/0!</v>
      </c>
      <c r="O232" s="83" t="e">
        <f t="shared" si="87"/>
        <v>#DIV/0!</v>
      </c>
      <c r="P232" s="80"/>
    </row>
    <row r="233" spans="1:16" ht="57.75" customHeight="1" hidden="1">
      <c r="A233" s="69" t="s">
        <v>87</v>
      </c>
      <c r="B233" s="31" t="s">
        <v>58</v>
      </c>
      <c r="C233" s="31" t="s">
        <v>311</v>
      </c>
      <c r="D233" s="31" t="s">
        <v>85</v>
      </c>
      <c r="E233" s="86"/>
      <c r="F233" s="86"/>
      <c r="G233" s="86"/>
      <c r="H233" s="86"/>
      <c r="I233" s="86"/>
      <c r="J233" s="85">
        <v>12.2</v>
      </c>
      <c r="K233" s="85"/>
      <c r="L233" s="85"/>
      <c r="M233" s="83">
        <f t="shared" si="65"/>
        <v>0</v>
      </c>
      <c r="N233" s="78" t="e">
        <f t="shared" si="139"/>
        <v>#DIV/0!</v>
      </c>
      <c r="O233" s="83" t="e">
        <f t="shared" si="87"/>
        <v>#DIV/0!</v>
      </c>
      <c r="P233" s="80"/>
    </row>
    <row r="234" spans="1:16" ht="13.5">
      <c r="A234" s="100" t="s">
        <v>16</v>
      </c>
      <c r="B234" s="95" t="s">
        <v>17</v>
      </c>
      <c r="C234" s="95"/>
      <c r="D234" s="95" t="s">
        <v>25</v>
      </c>
      <c r="E234" s="92">
        <f>E240+E235</f>
        <v>20</v>
      </c>
      <c r="F234" s="92">
        <f aca="true" t="shared" si="159" ref="F234:K234">F240+F235</f>
        <v>29</v>
      </c>
      <c r="G234" s="92">
        <f t="shared" si="159"/>
        <v>30</v>
      </c>
      <c r="H234" s="92">
        <f t="shared" si="159"/>
        <v>29</v>
      </c>
      <c r="I234" s="92">
        <f t="shared" si="159"/>
        <v>31</v>
      </c>
      <c r="J234" s="92">
        <f t="shared" si="159"/>
        <v>7.9</v>
      </c>
      <c r="K234" s="92">
        <f t="shared" si="159"/>
        <v>0</v>
      </c>
      <c r="L234" s="92">
        <f>L240+L235</f>
        <v>0</v>
      </c>
      <c r="M234" s="92">
        <f>M240+M235</f>
        <v>0</v>
      </c>
      <c r="N234" s="78" t="e">
        <f t="shared" si="139"/>
        <v>#DIV/0!</v>
      </c>
      <c r="O234" s="78">
        <f t="shared" si="87"/>
        <v>0</v>
      </c>
      <c r="P234" s="80"/>
    </row>
    <row r="235" spans="1:16" ht="39" hidden="1">
      <c r="A235" s="173" t="s">
        <v>316</v>
      </c>
      <c r="B235" s="71" t="s">
        <v>317</v>
      </c>
      <c r="C235" s="174" t="s">
        <v>105</v>
      </c>
      <c r="D235" s="95"/>
      <c r="E235" s="92">
        <f>E236</f>
        <v>0</v>
      </c>
      <c r="F235" s="92">
        <f aca="true" t="shared" si="160" ref="F235:L235">F236</f>
        <v>0</v>
      </c>
      <c r="G235" s="92">
        <f t="shared" si="160"/>
        <v>0</v>
      </c>
      <c r="H235" s="92">
        <f t="shared" si="160"/>
        <v>0</v>
      </c>
      <c r="I235" s="92">
        <f t="shared" si="160"/>
        <v>0</v>
      </c>
      <c r="J235" s="92">
        <f t="shared" si="160"/>
        <v>0</v>
      </c>
      <c r="K235" s="92"/>
      <c r="L235" s="92">
        <f t="shared" si="160"/>
        <v>0</v>
      </c>
      <c r="M235" s="78"/>
      <c r="N235" s="78" t="e">
        <f t="shared" si="139"/>
        <v>#DIV/0!</v>
      </c>
      <c r="O235" s="78" t="e">
        <f t="shared" si="87"/>
        <v>#DIV/0!</v>
      </c>
      <c r="P235" s="80"/>
    </row>
    <row r="236" spans="1:16" ht="26.25" hidden="1">
      <c r="A236" s="121" t="s">
        <v>1</v>
      </c>
      <c r="B236" s="32" t="s">
        <v>317</v>
      </c>
      <c r="C236" s="26" t="s">
        <v>318</v>
      </c>
      <c r="D236" s="95"/>
      <c r="E236" s="181">
        <f>E237</f>
        <v>0</v>
      </c>
      <c r="F236" s="181">
        <f aca="true" t="shared" si="161" ref="F236:L236">F237</f>
        <v>0</v>
      </c>
      <c r="G236" s="181">
        <f t="shared" si="161"/>
        <v>0</v>
      </c>
      <c r="H236" s="181">
        <f t="shared" si="161"/>
        <v>0</v>
      </c>
      <c r="I236" s="181">
        <f t="shared" si="161"/>
        <v>0</v>
      </c>
      <c r="J236" s="181">
        <f t="shared" si="161"/>
        <v>0</v>
      </c>
      <c r="K236" s="181"/>
      <c r="L236" s="181">
        <f t="shared" si="161"/>
        <v>0</v>
      </c>
      <c r="M236" s="26"/>
      <c r="N236" s="78" t="e">
        <f t="shared" si="139"/>
        <v>#DIV/0!</v>
      </c>
      <c r="O236" s="26" t="e">
        <f>L236/E236*100</f>
        <v>#DIV/0!</v>
      </c>
      <c r="P236" s="80"/>
    </row>
    <row r="237" spans="1:16" ht="78.75" hidden="1">
      <c r="A237" s="121" t="s">
        <v>315</v>
      </c>
      <c r="B237" s="32" t="s">
        <v>317</v>
      </c>
      <c r="C237" s="26" t="s">
        <v>318</v>
      </c>
      <c r="D237" s="95"/>
      <c r="E237" s="181">
        <f>E238</f>
        <v>0</v>
      </c>
      <c r="F237" s="181">
        <f aca="true" t="shared" si="162" ref="F237:L237">F238</f>
        <v>0</v>
      </c>
      <c r="G237" s="181">
        <f t="shared" si="162"/>
        <v>0</v>
      </c>
      <c r="H237" s="181">
        <f t="shared" si="162"/>
        <v>0</v>
      </c>
      <c r="I237" s="181">
        <f t="shared" si="162"/>
        <v>0</v>
      </c>
      <c r="J237" s="181">
        <f t="shared" si="162"/>
        <v>0</v>
      </c>
      <c r="K237" s="181"/>
      <c r="L237" s="181">
        <f t="shared" si="162"/>
        <v>0</v>
      </c>
      <c r="M237" s="26"/>
      <c r="N237" s="78" t="e">
        <f t="shared" si="139"/>
        <v>#DIV/0!</v>
      </c>
      <c r="O237" s="26" t="e">
        <f>L237/E237*100</f>
        <v>#DIV/0!</v>
      </c>
      <c r="P237" s="80"/>
    </row>
    <row r="238" spans="1:16" ht="39" hidden="1">
      <c r="A238" s="50" t="s">
        <v>86</v>
      </c>
      <c r="B238" s="32" t="s">
        <v>317</v>
      </c>
      <c r="C238" s="26" t="s">
        <v>318</v>
      </c>
      <c r="D238" s="95"/>
      <c r="E238" s="181">
        <f>E239</f>
        <v>0</v>
      </c>
      <c r="F238" s="181">
        <f aca="true" t="shared" si="163" ref="F238:L238">F239</f>
        <v>0</v>
      </c>
      <c r="G238" s="181">
        <f t="shared" si="163"/>
        <v>0</v>
      </c>
      <c r="H238" s="181">
        <f t="shared" si="163"/>
        <v>0</v>
      </c>
      <c r="I238" s="181">
        <f t="shared" si="163"/>
        <v>0</v>
      </c>
      <c r="J238" s="181">
        <f t="shared" si="163"/>
        <v>0</v>
      </c>
      <c r="K238" s="181"/>
      <c r="L238" s="181">
        <f t="shared" si="163"/>
        <v>0</v>
      </c>
      <c r="M238" s="26"/>
      <c r="N238" s="78" t="e">
        <f t="shared" si="139"/>
        <v>#DIV/0!</v>
      </c>
      <c r="O238" s="26" t="e">
        <f>L238/E238*100</f>
        <v>#DIV/0!</v>
      </c>
      <c r="P238" s="80"/>
    </row>
    <row r="239" spans="1:16" ht="39" hidden="1">
      <c r="A239" s="69" t="s">
        <v>87</v>
      </c>
      <c r="B239" s="32" t="s">
        <v>317</v>
      </c>
      <c r="C239" s="26" t="s">
        <v>318</v>
      </c>
      <c r="D239" s="95"/>
      <c r="E239" s="181"/>
      <c r="F239" s="181"/>
      <c r="G239" s="181"/>
      <c r="H239" s="181"/>
      <c r="I239" s="181"/>
      <c r="J239" s="181"/>
      <c r="K239" s="181"/>
      <c r="L239" s="181"/>
      <c r="M239" s="26"/>
      <c r="N239" s="78" t="e">
        <f t="shared" si="139"/>
        <v>#DIV/0!</v>
      </c>
      <c r="O239" s="26" t="e">
        <f>L239/E239*100</f>
        <v>#DIV/0!</v>
      </c>
      <c r="P239" s="80"/>
    </row>
    <row r="240" spans="1:16" ht="26.25" customHeight="1">
      <c r="A240" s="106" t="s">
        <v>18</v>
      </c>
      <c r="B240" s="71" t="s">
        <v>19</v>
      </c>
      <c r="C240" s="71"/>
      <c r="D240" s="71"/>
      <c r="E240" s="136">
        <f>E241+E245</f>
        <v>20</v>
      </c>
      <c r="F240" s="136">
        <f aca="true" t="shared" si="164" ref="F240:K240">F241+F245</f>
        <v>29</v>
      </c>
      <c r="G240" s="136">
        <f t="shared" si="164"/>
        <v>30</v>
      </c>
      <c r="H240" s="136">
        <f t="shared" si="164"/>
        <v>29</v>
      </c>
      <c r="I240" s="136">
        <f t="shared" si="164"/>
        <v>31</v>
      </c>
      <c r="J240" s="136">
        <f t="shared" si="164"/>
        <v>7.9</v>
      </c>
      <c r="K240" s="136">
        <f t="shared" si="164"/>
        <v>0</v>
      </c>
      <c r="L240" s="136">
        <f>L241+L245</f>
        <v>0</v>
      </c>
      <c r="M240" s="145">
        <f aca="true" t="shared" si="165" ref="M240:M331">L240/J240*100</f>
        <v>0</v>
      </c>
      <c r="N240" s="78" t="e">
        <f t="shared" si="139"/>
        <v>#DIV/0!</v>
      </c>
      <c r="O240" s="136">
        <f aca="true" t="shared" si="166" ref="O240:O331">L240/E240*100</f>
        <v>0</v>
      </c>
      <c r="P240" s="80"/>
    </row>
    <row r="241" spans="1:16" ht="26.25" customHeight="1">
      <c r="A241" s="24" t="s">
        <v>61</v>
      </c>
      <c r="B241" s="26" t="s">
        <v>19</v>
      </c>
      <c r="C241" s="26" t="s">
        <v>111</v>
      </c>
      <c r="D241" s="26"/>
      <c r="E241" s="82">
        <f>E242</f>
        <v>20</v>
      </c>
      <c r="F241" s="82">
        <f aca="true" t="shared" si="167" ref="F241:K241">F242</f>
        <v>29</v>
      </c>
      <c r="G241" s="82">
        <f t="shared" si="167"/>
        <v>30</v>
      </c>
      <c r="H241" s="82">
        <f t="shared" si="167"/>
        <v>29</v>
      </c>
      <c r="I241" s="82">
        <f t="shared" si="167"/>
        <v>31</v>
      </c>
      <c r="J241" s="82">
        <f t="shared" si="167"/>
        <v>0</v>
      </c>
      <c r="K241" s="82">
        <f t="shared" si="167"/>
        <v>0</v>
      </c>
      <c r="L241" s="82">
        <f aca="true" t="shared" si="168" ref="F241:L243">L242</f>
        <v>0</v>
      </c>
      <c r="M241" s="114" t="e">
        <f t="shared" si="165"/>
        <v>#DIV/0!</v>
      </c>
      <c r="N241" s="78" t="e">
        <f t="shared" si="139"/>
        <v>#DIV/0!</v>
      </c>
      <c r="O241" s="114">
        <f t="shared" si="166"/>
        <v>0</v>
      </c>
      <c r="P241" s="80"/>
    </row>
    <row r="242" spans="1:16" ht="32.25" customHeight="1">
      <c r="A242" s="24" t="s">
        <v>62</v>
      </c>
      <c r="B242" s="26" t="s">
        <v>19</v>
      </c>
      <c r="C242" s="26" t="s">
        <v>112</v>
      </c>
      <c r="D242" s="26"/>
      <c r="E242" s="82">
        <f>E243</f>
        <v>20</v>
      </c>
      <c r="F242" s="82">
        <f t="shared" si="168"/>
        <v>29</v>
      </c>
      <c r="G242" s="82">
        <f t="shared" si="168"/>
        <v>30</v>
      </c>
      <c r="H242" s="82">
        <f t="shared" si="168"/>
        <v>29</v>
      </c>
      <c r="I242" s="82">
        <f t="shared" si="168"/>
        <v>31</v>
      </c>
      <c r="J242" s="82">
        <f t="shared" si="168"/>
        <v>0</v>
      </c>
      <c r="K242" s="82">
        <f t="shared" si="168"/>
        <v>0</v>
      </c>
      <c r="L242" s="82">
        <f t="shared" si="168"/>
        <v>0</v>
      </c>
      <c r="M242" s="114" t="e">
        <f t="shared" si="165"/>
        <v>#DIV/0!</v>
      </c>
      <c r="N242" s="78" t="e">
        <f t="shared" si="139"/>
        <v>#DIV/0!</v>
      </c>
      <c r="O242" s="114">
        <f t="shared" si="166"/>
        <v>0</v>
      </c>
      <c r="P242" s="80"/>
    </row>
    <row r="243" spans="1:16" ht="44.25" customHeight="1">
      <c r="A243" s="24" t="s">
        <v>336</v>
      </c>
      <c r="B243" s="26" t="s">
        <v>19</v>
      </c>
      <c r="C243" s="26" t="s">
        <v>112</v>
      </c>
      <c r="D243" s="26" t="s">
        <v>84</v>
      </c>
      <c r="E243" s="82">
        <f>E244</f>
        <v>20</v>
      </c>
      <c r="F243" s="82">
        <f t="shared" si="168"/>
        <v>29</v>
      </c>
      <c r="G243" s="82">
        <f t="shared" si="168"/>
        <v>30</v>
      </c>
      <c r="H243" s="82">
        <f t="shared" si="168"/>
        <v>29</v>
      </c>
      <c r="I243" s="82">
        <f t="shared" si="168"/>
        <v>31</v>
      </c>
      <c r="J243" s="82">
        <f t="shared" si="168"/>
        <v>0</v>
      </c>
      <c r="K243" s="82">
        <f t="shared" si="168"/>
        <v>0</v>
      </c>
      <c r="L243" s="82">
        <f t="shared" si="168"/>
        <v>0</v>
      </c>
      <c r="M243" s="114" t="e">
        <f t="shared" si="165"/>
        <v>#DIV/0!</v>
      </c>
      <c r="N243" s="78" t="e">
        <f t="shared" si="139"/>
        <v>#DIV/0!</v>
      </c>
      <c r="O243" s="114">
        <f t="shared" si="166"/>
        <v>0</v>
      </c>
      <c r="P243" s="80"/>
    </row>
    <row r="244" spans="1:16" ht="41.25" customHeight="1">
      <c r="A244" s="50" t="s">
        <v>87</v>
      </c>
      <c r="B244" s="72" t="s">
        <v>19</v>
      </c>
      <c r="C244" s="72" t="s">
        <v>112</v>
      </c>
      <c r="D244" s="72" t="s">
        <v>85</v>
      </c>
      <c r="E244" s="141">
        <v>20</v>
      </c>
      <c r="F244" s="131">
        <v>29</v>
      </c>
      <c r="G244" s="131">
        <v>30</v>
      </c>
      <c r="H244" s="131">
        <v>29</v>
      </c>
      <c r="I244" s="132">
        <v>31</v>
      </c>
      <c r="J244" s="134">
        <v>0</v>
      </c>
      <c r="K244" s="134">
        <v>0</v>
      </c>
      <c r="L244" s="134">
        <v>0</v>
      </c>
      <c r="M244" s="146" t="e">
        <f t="shared" si="165"/>
        <v>#DIV/0!</v>
      </c>
      <c r="N244" s="78" t="e">
        <f t="shared" si="139"/>
        <v>#DIV/0!</v>
      </c>
      <c r="O244" s="146">
        <f t="shared" si="166"/>
        <v>0</v>
      </c>
      <c r="P244" s="80"/>
    </row>
    <row r="245" spans="1:16" ht="41.25" customHeight="1" hidden="1">
      <c r="A245" s="24" t="s">
        <v>285</v>
      </c>
      <c r="B245" s="72" t="s">
        <v>19</v>
      </c>
      <c r="C245" s="26" t="s">
        <v>290</v>
      </c>
      <c r="D245" s="115"/>
      <c r="E245" s="142">
        <f>E246</f>
        <v>0</v>
      </c>
      <c r="F245" s="142">
        <f aca="true" t="shared" si="169" ref="F245:L245">F246</f>
        <v>0</v>
      </c>
      <c r="G245" s="142">
        <f t="shared" si="169"/>
        <v>0</v>
      </c>
      <c r="H245" s="142">
        <f t="shared" si="169"/>
        <v>0</v>
      </c>
      <c r="I245" s="142">
        <f t="shared" si="169"/>
        <v>0</v>
      </c>
      <c r="J245" s="142">
        <f t="shared" si="169"/>
        <v>7.9</v>
      </c>
      <c r="K245" s="142"/>
      <c r="L245" s="142">
        <f t="shared" si="169"/>
        <v>0</v>
      </c>
      <c r="M245" s="114">
        <f t="shared" si="165"/>
        <v>0</v>
      </c>
      <c r="N245" s="78" t="e">
        <f t="shared" si="139"/>
        <v>#DIV/0!</v>
      </c>
      <c r="O245" s="114" t="e">
        <f t="shared" si="166"/>
        <v>#DIV/0!</v>
      </c>
      <c r="P245" s="80"/>
    </row>
    <row r="246" spans="1:16" ht="41.25" customHeight="1" hidden="1">
      <c r="A246" s="24" t="s">
        <v>286</v>
      </c>
      <c r="B246" s="72" t="s">
        <v>19</v>
      </c>
      <c r="C246" s="26" t="s">
        <v>289</v>
      </c>
      <c r="D246" s="115"/>
      <c r="E246" s="142">
        <f>E247</f>
        <v>0</v>
      </c>
      <c r="F246" s="142">
        <f aca="true" t="shared" si="170" ref="F246:L246">F247</f>
        <v>0</v>
      </c>
      <c r="G246" s="142">
        <f t="shared" si="170"/>
        <v>0</v>
      </c>
      <c r="H246" s="142">
        <f t="shared" si="170"/>
        <v>0</v>
      </c>
      <c r="I246" s="142">
        <f t="shared" si="170"/>
        <v>0</v>
      </c>
      <c r="J246" s="142">
        <f t="shared" si="170"/>
        <v>7.9</v>
      </c>
      <c r="K246" s="142"/>
      <c r="L246" s="142">
        <f t="shared" si="170"/>
        <v>0</v>
      </c>
      <c r="M246" s="114">
        <f t="shared" si="165"/>
        <v>0</v>
      </c>
      <c r="N246" s="78" t="e">
        <f t="shared" si="139"/>
        <v>#DIV/0!</v>
      </c>
      <c r="O246" s="114" t="e">
        <f t="shared" si="166"/>
        <v>#DIV/0!</v>
      </c>
      <c r="P246" s="80"/>
    </row>
    <row r="247" spans="1:16" ht="41.25" customHeight="1" hidden="1">
      <c r="A247" s="50" t="s">
        <v>287</v>
      </c>
      <c r="B247" s="72" t="s">
        <v>19</v>
      </c>
      <c r="C247" s="30" t="s">
        <v>289</v>
      </c>
      <c r="D247" s="128" t="s">
        <v>81</v>
      </c>
      <c r="E247" s="147">
        <f>E248</f>
        <v>0</v>
      </c>
      <c r="F247" s="147">
        <f aca="true" t="shared" si="171" ref="F247:L247">F248</f>
        <v>0</v>
      </c>
      <c r="G247" s="147">
        <f t="shared" si="171"/>
        <v>0</v>
      </c>
      <c r="H247" s="147">
        <f t="shared" si="171"/>
        <v>0</v>
      </c>
      <c r="I247" s="147">
        <f t="shared" si="171"/>
        <v>0</v>
      </c>
      <c r="J247" s="147">
        <f t="shared" si="171"/>
        <v>7.9</v>
      </c>
      <c r="K247" s="147"/>
      <c r="L247" s="147">
        <f t="shared" si="171"/>
        <v>0</v>
      </c>
      <c r="M247" s="146">
        <f t="shared" si="165"/>
        <v>0</v>
      </c>
      <c r="N247" s="78" t="e">
        <f t="shared" si="139"/>
        <v>#DIV/0!</v>
      </c>
      <c r="O247" s="146" t="e">
        <f t="shared" si="166"/>
        <v>#DIV/0!</v>
      </c>
      <c r="P247" s="80"/>
    </row>
    <row r="248" spans="1:16" ht="28.5" customHeight="1" hidden="1">
      <c r="A248" s="69" t="s">
        <v>288</v>
      </c>
      <c r="B248" s="115" t="s">
        <v>19</v>
      </c>
      <c r="C248" s="31" t="s">
        <v>289</v>
      </c>
      <c r="D248" s="115" t="s">
        <v>291</v>
      </c>
      <c r="E248" s="142"/>
      <c r="F248" s="86"/>
      <c r="G248" s="86"/>
      <c r="H248" s="86"/>
      <c r="I248" s="86"/>
      <c r="J248" s="85">
        <v>7.9</v>
      </c>
      <c r="K248" s="85"/>
      <c r="L248" s="85"/>
      <c r="M248" s="114">
        <f t="shared" si="165"/>
        <v>0</v>
      </c>
      <c r="N248" s="78" t="e">
        <f t="shared" si="139"/>
        <v>#DIV/0!</v>
      </c>
      <c r="O248" s="114" t="e">
        <f t="shared" si="166"/>
        <v>#DIV/0!</v>
      </c>
      <c r="P248" s="80"/>
    </row>
    <row r="249" spans="1:16" ht="13.5">
      <c r="A249" s="100" t="s">
        <v>20</v>
      </c>
      <c r="B249" s="95" t="s">
        <v>21</v>
      </c>
      <c r="C249" s="95"/>
      <c r="D249" s="95"/>
      <c r="E249" s="92">
        <f aca="true" t="shared" si="172" ref="E249:L249">E250+E273</f>
        <v>166</v>
      </c>
      <c r="F249" s="92">
        <f t="shared" si="172"/>
        <v>32</v>
      </c>
      <c r="G249" s="92">
        <f t="shared" si="172"/>
        <v>32</v>
      </c>
      <c r="H249" s="92">
        <f t="shared" si="172"/>
        <v>32</v>
      </c>
      <c r="I249" s="92">
        <f t="shared" si="172"/>
        <v>32</v>
      </c>
      <c r="J249" s="92">
        <f t="shared" si="172"/>
        <v>1209.7</v>
      </c>
      <c r="K249" s="92">
        <f t="shared" si="172"/>
        <v>94</v>
      </c>
      <c r="L249" s="92">
        <f t="shared" si="172"/>
        <v>70</v>
      </c>
      <c r="M249" s="78">
        <f t="shared" si="165"/>
        <v>5.786558650905183</v>
      </c>
      <c r="N249" s="78">
        <f t="shared" si="139"/>
        <v>74.46808510638297</v>
      </c>
      <c r="O249" s="78">
        <f t="shared" si="166"/>
        <v>42.168674698795186</v>
      </c>
      <c r="P249" s="80"/>
    </row>
    <row r="250" spans="1:16" ht="18.75" customHeight="1">
      <c r="A250" s="101" t="s">
        <v>22</v>
      </c>
      <c r="B250" s="73" t="s">
        <v>23</v>
      </c>
      <c r="C250" s="73"/>
      <c r="D250" s="73"/>
      <c r="E250" s="87">
        <f aca="true" t="shared" si="173" ref="E250:L250">E262+E254+E267+E251</f>
        <v>166</v>
      </c>
      <c r="F250" s="87">
        <f t="shared" si="173"/>
        <v>32</v>
      </c>
      <c r="G250" s="87">
        <f t="shared" si="173"/>
        <v>32</v>
      </c>
      <c r="H250" s="87">
        <f t="shared" si="173"/>
        <v>32</v>
      </c>
      <c r="I250" s="87">
        <f t="shared" si="173"/>
        <v>32</v>
      </c>
      <c r="J250" s="87">
        <f t="shared" si="173"/>
        <v>303.6</v>
      </c>
      <c r="K250" s="87">
        <f t="shared" si="173"/>
        <v>94</v>
      </c>
      <c r="L250" s="87">
        <f t="shared" si="173"/>
        <v>70</v>
      </c>
      <c r="M250" s="108">
        <f t="shared" si="165"/>
        <v>23.056653491436098</v>
      </c>
      <c r="N250" s="78">
        <f t="shared" si="139"/>
        <v>74.46808510638297</v>
      </c>
      <c r="O250" s="108">
        <f t="shared" si="166"/>
        <v>42.168674698795186</v>
      </c>
      <c r="P250" s="80"/>
    </row>
    <row r="251" spans="1:16" ht="67.5" customHeight="1">
      <c r="A251" s="129" t="s">
        <v>187</v>
      </c>
      <c r="B251" s="40" t="s">
        <v>23</v>
      </c>
      <c r="C251" s="39" t="s">
        <v>185</v>
      </c>
      <c r="D251" s="130"/>
      <c r="E251" s="144">
        <f>E252</f>
        <v>70</v>
      </c>
      <c r="F251" s="144">
        <f aca="true" t="shared" si="174" ref="F251:K251">F252</f>
        <v>0</v>
      </c>
      <c r="G251" s="144">
        <f t="shared" si="174"/>
        <v>0</v>
      </c>
      <c r="H251" s="144">
        <f t="shared" si="174"/>
        <v>0</v>
      </c>
      <c r="I251" s="144">
        <f t="shared" si="174"/>
        <v>0</v>
      </c>
      <c r="J251" s="144">
        <f t="shared" si="174"/>
        <v>60</v>
      </c>
      <c r="K251" s="144">
        <f t="shared" si="174"/>
        <v>70</v>
      </c>
      <c r="L251" s="144">
        <f aca="true" t="shared" si="175" ref="F251:L252">L252</f>
        <v>70</v>
      </c>
      <c r="M251" s="125">
        <f t="shared" si="165"/>
        <v>116.66666666666667</v>
      </c>
      <c r="N251" s="78">
        <f t="shared" si="139"/>
        <v>100</v>
      </c>
      <c r="O251" s="91">
        <f t="shared" si="166"/>
        <v>100</v>
      </c>
      <c r="P251" s="80"/>
    </row>
    <row r="252" spans="1:16" ht="18.75" customHeight="1">
      <c r="A252" s="65" t="s">
        <v>184</v>
      </c>
      <c r="B252" s="40" t="s">
        <v>23</v>
      </c>
      <c r="C252" s="31" t="s">
        <v>185</v>
      </c>
      <c r="D252" s="31" t="s">
        <v>188</v>
      </c>
      <c r="E252" s="86">
        <f>E253</f>
        <v>70</v>
      </c>
      <c r="F252" s="86">
        <f t="shared" si="175"/>
        <v>0</v>
      </c>
      <c r="G252" s="86">
        <f t="shared" si="175"/>
        <v>0</v>
      </c>
      <c r="H252" s="86">
        <f t="shared" si="175"/>
        <v>0</v>
      </c>
      <c r="I252" s="86">
        <f t="shared" si="175"/>
        <v>0</v>
      </c>
      <c r="J252" s="86">
        <f t="shared" si="175"/>
        <v>60</v>
      </c>
      <c r="K252" s="86">
        <f t="shared" si="175"/>
        <v>70</v>
      </c>
      <c r="L252" s="86">
        <f>L253</f>
        <v>70</v>
      </c>
      <c r="M252" s="83">
        <f t="shared" si="165"/>
        <v>116.66666666666667</v>
      </c>
      <c r="N252" s="78">
        <f t="shared" si="139"/>
        <v>100</v>
      </c>
      <c r="O252" s="83">
        <f t="shared" si="166"/>
        <v>100</v>
      </c>
      <c r="P252" s="80"/>
    </row>
    <row r="253" spans="1:16" ht="41.25" customHeight="1">
      <c r="A253" s="21" t="s">
        <v>183</v>
      </c>
      <c r="B253" s="31" t="s">
        <v>23</v>
      </c>
      <c r="C253" s="31" t="s">
        <v>185</v>
      </c>
      <c r="D253" s="31" t="s">
        <v>186</v>
      </c>
      <c r="E253" s="86">
        <v>70</v>
      </c>
      <c r="F253" s="86"/>
      <c r="G253" s="86"/>
      <c r="H253" s="86"/>
      <c r="I253" s="86"/>
      <c r="J253" s="86">
        <v>60</v>
      </c>
      <c r="K253" s="86">
        <v>70</v>
      </c>
      <c r="L253" s="86">
        <v>70</v>
      </c>
      <c r="M253" s="83">
        <f t="shared" si="165"/>
        <v>116.66666666666667</v>
      </c>
      <c r="N253" s="78">
        <f t="shared" si="139"/>
        <v>100</v>
      </c>
      <c r="O253" s="83">
        <f t="shared" si="166"/>
        <v>100</v>
      </c>
      <c r="P253" s="80"/>
    </row>
    <row r="254" spans="1:16" ht="27.75" customHeight="1" hidden="1">
      <c r="A254" s="24" t="s">
        <v>274</v>
      </c>
      <c r="B254" s="40" t="s">
        <v>23</v>
      </c>
      <c r="C254" s="40" t="s">
        <v>278</v>
      </c>
      <c r="D254" s="71"/>
      <c r="E254" s="88">
        <f>E255</f>
        <v>0</v>
      </c>
      <c r="F254" s="88">
        <f aca="true" t="shared" si="176" ref="F254:L254">F255</f>
        <v>0</v>
      </c>
      <c r="G254" s="88">
        <f t="shared" si="176"/>
        <v>0</v>
      </c>
      <c r="H254" s="88">
        <f t="shared" si="176"/>
        <v>0</v>
      </c>
      <c r="I254" s="88">
        <f t="shared" si="176"/>
        <v>0</v>
      </c>
      <c r="J254" s="88">
        <f t="shared" si="176"/>
        <v>105.4</v>
      </c>
      <c r="K254" s="88"/>
      <c r="L254" s="88">
        <f t="shared" si="176"/>
        <v>0</v>
      </c>
      <c r="M254" s="91">
        <f t="shared" si="165"/>
        <v>0</v>
      </c>
      <c r="N254" s="78" t="e">
        <f t="shared" si="139"/>
        <v>#DIV/0!</v>
      </c>
      <c r="O254" s="91" t="e">
        <f t="shared" si="166"/>
        <v>#DIV/0!</v>
      </c>
      <c r="P254" s="80"/>
    </row>
    <row r="255" spans="1:16" ht="33" customHeight="1" hidden="1">
      <c r="A255" s="24" t="s">
        <v>275</v>
      </c>
      <c r="B255" s="26" t="s">
        <v>23</v>
      </c>
      <c r="C255" s="26" t="s">
        <v>279</v>
      </c>
      <c r="D255" s="22"/>
      <c r="E255" s="82">
        <f>E256</f>
        <v>0</v>
      </c>
      <c r="F255" s="82">
        <f aca="true" t="shared" si="177" ref="F255:L255">F256</f>
        <v>0</v>
      </c>
      <c r="G255" s="82">
        <f t="shared" si="177"/>
        <v>0</v>
      </c>
      <c r="H255" s="82">
        <f t="shared" si="177"/>
        <v>0</v>
      </c>
      <c r="I255" s="82">
        <f t="shared" si="177"/>
        <v>0</v>
      </c>
      <c r="J255" s="82">
        <f t="shared" si="177"/>
        <v>105.4</v>
      </c>
      <c r="K255" s="82"/>
      <c r="L255" s="82">
        <f t="shared" si="177"/>
        <v>0</v>
      </c>
      <c r="M255" s="83">
        <f t="shared" si="165"/>
        <v>0</v>
      </c>
      <c r="N255" s="78" t="e">
        <f t="shared" si="139"/>
        <v>#DIV/0!</v>
      </c>
      <c r="O255" s="83" t="e">
        <f t="shared" si="166"/>
        <v>#DIV/0!</v>
      </c>
      <c r="P255" s="80"/>
    </row>
    <row r="256" spans="1:16" ht="63.75" customHeight="1" hidden="1">
      <c r="A256" s="24" t="s">
        <v>276</v>
      </c>
      <c r="B256" s="26" t="s">
        <v>23</v>
      </c>
      <c r="C256" s="26" t="s">
        <v>279</v>
      </c>
      <c r="D256" s="22"/>
      <c r="E256" s="82">
        <f>E257</f>
        <v>0</v>
      </c>
      <c r="F256" s="82">
        <f aca="true" t="shared" si="178" ref="F256:L256">F257</f>
        <v>0</v>
      </c>
      <c r="G256" s="82">
        <f t="shared" si="178"/>
        <v>0</v>
      </c>
      <c r="H256" s="82">
        <f t="shared" si="178"/>
        <v>0</v>
      </c>
      <c r="I256" s="82">
        <f t="shared" si="178"/>
        <v>0</v>
      </c>
      <c r="J256" s="82">
        <f t="shared" si="178"/>
        <v>105.4</v>
      </c>
      <c r="K256" s="82"/>
      <c r="L256" s="82">
        <f t="shared" si="178"/>
        <v>0</v>
      </c>
      <c r="M256" s="83">
        <f t="shared" si="165"/>
        <v>0</v>
      </c>
      <c r="N256" s="78" t="e">
        <f t="shared" si="139"/>
        <v>#DIV/0!</v>
      </c>
      <c r="O256" s="83" t="e">
        <f t="shared" si="166"/>
        <v>#DIV/0!</v>
      </c>
      <c r="P256" s="80"/>
    </row>
    <row r="257" spans="1:16" ht="234" customHeight="1" hidden="1">
      <c r="A257" s="67" t="s">
        <v>277</v>
      </c>
      <c r="B257" s="26" t="s">
        <v>23</v>
      </c>
      <c r="C257" s="26" t="s">
        <v>280</v>
      </c>
      <c r="D257" s="22"/>
      <c r="E257" s="82">
        <f>E258+E260</f>
        <v>0</v>
      </c>
      <c r="F257" s="82">
        <f aca="true" t="shared" si="179" ref="F257:L257">F258+F260</f>
        <v>0</v>
      </c>
      <c r="G257" s="82">
        <f t="shared" si="179"/>
        <v>0</v>
      </c>
      <c r="H257" s="82">
        <f t="shared" si="179"/>
        <v>0</v>
      </c>
      <c r="I257" s="82">
        <f t="shared" si="179"/>
        <v>0</v>
      </c>
      <c r="J257" s="82">
        <f t="shared" si="179"/>
        <v>105.4</v>
      </c>
      <c r="K257" s="82"/>
      <c r="L257" s="82">
        <f t="shared" si="179"/>
        <v>0</v>
      </c>
      <c r="M257" s="83">
        <f t="shared" si="165"/>
        <v>0</v>
      </c>
      <c r="N257" s="78" t="e">
        <f t="shared" si="139"/>
        <v>#DIV/0!</v>
      </c>
      <c r="O257" s="83" t="e">
        <f t="shared" si="166"/>
        <v>#DIV/0!</v>
      </c>
      <c r="P257" s="80"/>
    </row>
    <row r="258" spans="1:16" ht="46.5" customHeight="1" hidden="1">
      <c r="A258" s="24" t="s">
        <v>86</v>
      </c>
      <c r="B258" s="26" t="s">
        <v>23</v>
      </c>
      <c r="C258" s="26" t="s">
        <v>280</v>
      </c>
      <c r="D258" s="26" t="s">
        <v>84</v>
      </c>
      <c r="E258" s="82">
        <f>E259</f>
        <v>0</v>
      </c>
      <c r="F258" s="82">
        <f aca="true" t="shared" si="180" ref="F258:L258">F259</f>
        <v>0</v>
      </c>
      <c r="G258" s="82">
        <f t="shared" si="180"/>
        <v>0</v>
      </c>
      <c r="H258" s="82">
        <f t="shared" si="180"/>
        <v>0</v>
      </c>
      <c r="I258" s="82">
        <f t="shared" si="180"/>
        <v>0</v>
      </c>
      <c r="J258" s="82">
        <f t="shared" si="180"/>
        <v>105.4</v>
      </c>
      <c r="K258" s="82"/>
      <c r="L258" s="82">
        <f t="shared" si="180"/>
        <v>0</v>
      </c>
      <c r="M258" s="83">
        <f t="shared" si="165"/>
        <v>0</v>
      </c>
      <c r="N258" s="78" t="e">
        <f t="shared" si="139"/>
        <v>#DIV/0!</v>
      </c>
      <c r="O258" s="83" t="e">
        <f t="shared" si="166"/>
        <v>#DIV/0!</v>
      </c>
      <c r="P258" s="80"/>
    </row>
    <row r="259" spans="1:16" ht="42" customHeight="1" hidden="1">
      <c r="A259" s="24" t="s">
        <v>87</v>
      </c>
      <c r="B259" s="26" t="s">
        <v>23</v>
      </c>
      <c r="C259" s="26" t="s">
        <v>280</v>
      </c>
      <c r="D259" s="26" t="s">
        <v>85</v>
      </c>
      <c r="E259" s="82"/>
      <c r="F259" s="82"/>
      <c r="G259" s="82"/>
      <c r="H259" s="82"/>
      <c r="I259" s="82"/>
      <c r="J259" s="82">
        <v>105.4</v>
      </c>
      <c r="K259" s="82"/>
      <c r="L259" s="82"/>
      <c r="M259" s="83">
        <f t="shared" si="165"/>
        <v>0</v>
      </c>
      <c r="N259" s="78" t="e">
        <f t="shared" si="139"/>
        <v>#DIV/0!</v>
      </c>
      <c r="O259" s="83" t="e">
        <f t="shared" si="166"/>
        <v>#DIV/0!</v>
      </c>
      <c r="P259" s="80"/>
    </row>
    <row r="260" spans="1:16" ht="42" customHeight="1" hidden="1">
      <c r="A260" s="65" t="s">
        <v>184</v>
      </c>
      <c r="B260" s="26" t="s">
        <v>23</v>
      </c>
      <c r="C260" s="26" t="s">
        <v>280</v>
      </c>
      <c r="D260" s="26" t="s">
        <v>188</v>
      </c>
      <c r="E260" s="82">
        <f>E261</f>
        <v>0</v>
      </c>
      <c r="F260" s="82">
        <f aca="true" t="shared" si="181" ref="F260:L260">F261</f>
        <v>0</v>
      </c>
      <c r="G260" s="82">
        <f t="shared" si="181"/>
        <v>0</v>
      </c>
      <c r="H260" s="82">
        <f t="shared" si="181"/>
        <v>0</v>
      </c>
      <c r="I260" s="82">
        <f t="shared" si="181"/>
        <v>0</v>
      </c>
      <c r="J260" s="82">
        <f t="shared" si="181"/>
        <v>0</v>
      </c>
      <c r="K260" s="82"/>
      <c r="L260" s="82">
        <f t="shared" si="181"/>
        <v>0</v>
      </c>
      <c r="M260" s="83"/>
      <c r="N260" s="78" t="e">
        <f t="shared" si="139"/>
        <v>#DIV/0!</v>
      </c>
      <c r="O260" s="83" t="e">
        <f t="shared" si="166"/>
        <v>#DIV/0!</v>
      </c>
      <c r="P260" s="80"/>
    </row>
    <row r="261" spans="1:16" ht="42" customHeight="1" hidden="1">
      <c r="A261" s="70" t="s">
        <v>76</v>
      </c>
      <c r="B261" s="26" t="s">
        <v>23</v>
      </c>
      <c r="C261" s="26" t="s">
        <v>280</v>
      </c>
      <c r="D261" s="26" t="s">
        <v>72</v>
      </c>
      <c r="E261" s="82"/>
      <c r="F261" s="82"/>
      <c r="G261" s="82"/>
      <c r="H261" s="82"/>
      <c r="I261" s="82"/>
      <c r="J261" s="82"/>
      <c r="K261" s="82"/>
      <c r="L261" s="82"/>
      <c r="M261" s="83"/>
      <c r="N261" s="78" t="e">
        <f t="shared" si="139"/>
        <v>#DIV/0!</v>
      </c>
      <c r="O261" s="83" t="e">
        <f t="shared" si="166"/>
        <v>#DIV/0!</v>
      </c>
      <c r="P261" s="80"/>
    </row>
    <row r="262" spans="1:16" s="13" customFormat="1" ht="15.75" customHeight="1">
      <c r="A262" s="24" t="s">
        <v>1</v>
      </c>
      <c r="B262" s="26" t="s">
        <v>23</v>
      </c>
      <c r="C262" s="26" t="s">
        <v>105</v>
      </c>
      <c r="D262" s="26"/>
      <c r="E262" s="82">
        <f>E263</f>
        <v>96</v>
      </c>
      <c r="F262" s="82">
        <f aca="true" t="shared" si="182" ref="F262:K262">F263</f>
        <v>32</v>
      </c>
      <c r="G262" s="82">
        <f t="shared" si="182"/>
        <v>32</v>
      </c>
      <c r="H262" s="82">
        <f t="shared" si="182"/>
        <v>32</v>
      </c>
      <c r="I262" s="82">
        <f t="shared" si="182"/>
        <v>32</v>
      </c>
      <c r="J262" s="82">
        <f t="shared" si="182"/>
        <v>32.8</v>
      </c>
      <c r="K262" s="82">
        <f t="shared" si="182"/>
        <v>24</v>
      </c>
      <c r="L262" s="82">
        <f aca="true" t="shared" si="183" ref="F262:O265">L263</f>
        <v>0</v>
      </c>
      <c r="M262" s="83">
        <f t="shared" si="165"/>
        <v>0</v>
      </c>
      <c r="N262" s="78">
        <f t="shared" si="139"/>
        <v>0</v>
      </c>
      <c r="O262" s="83">
        <f t="shared" si="166"/>
        <v>0</v>
      </c>
      <c r="P262" s="90"/>
    </row>
    <row r="263" spans="1:16" s="13" customFormat="1" ht="47.25" customHeight="1">
      <c r="A263" s="50" t="s">
        <v>75</v>
      </c>
      <c r="B263" s="30" t="s">
        <v>23</v>
      </c>
      <c r="C263" s="30" t="s">
        <v>113</v>
      </c>
      <c r="D263" s="30"/>
      <c r="E263" s="131">
        <f>E264</f>
        <v>96</v>
      </c>
      <c r="F263" s="131">
        <f t="shared" si="183"/>
        <v>32</v>
      </c>
      <c r="G263" s="131">
        <f t="shared" si="183"/>
        <v>32</v>
      </c>
      <c r="H263" s="131">
        <f t="shared" si="183"/>
        <v>32</v>
      </c>
      <c r="I263" s="131">
        <f t="shared" si="183"/>
        <v>32</v>
      </c>
      <c r="J263" s="131">
        <f t="shared" si="183"/>
        <v>32.8</v>
      </c>
      <c r="K263" s="131">
        <f t="shared" si="183"/>
        <v>24</v>
      </c>
      <c r="L263" s="131">
        <f t="shared" si="183"/>
        <v>0</v>
      </c>
      <c r="M263" s="107">
        <f t="shared" si="165"/>
        <v>0</v>
      </c>
      <c r="N263" s="78">
        <f t="shared" si="139"/>
        <v>0</v>
      </c>
      <c r="O263" s="107">
        <f t="shared" si="166"/>
        <v>0</v>
      </c>
      <c r="P263" s="90"/>
    </row>
    <row r="264" spans="1:16" ht="51.75" customHeight="1">
      <c r="A264" s="110" t="s">
        <v>63</v>
      </c>
      <c r="B264" s="31" t="s">
        <v>23</v>
      </c>
      <c r="C264" s="31" t="s">
        <v>324</v>
      </c>
      <c r="D264" s="31"/>
      <c r="E264" s="86">
        <f>E265</f>
        <v>96</v>
      </c>
      <c r="F264" s="86">
        <f t="shared" si="183"/>
        <v>32</v>
      </c>
      <c r="G264" s="86">
        <f t="shared" si="183"/>
        <v>32</v>
      </c>
      <c r="H264" s="86">
        <f t="shared" si="183"/>
        <v>32</v>
      </c>
      <c r="I264" s="86">
        <f t="shared" si="183"/>
        <v>32</v>
      </c>
      <c r="J264" s="86">
        <f t="shared" si="183"/>
        <v>32.8</v>
      </c>
      <c r="K264" s="86">
        <f t="shared" si="183"/>
        <v>24</v>
      </c>
      <c r="L264" s="86">
        <f t="shared" si="183"/>
        <v>0</v>
      </c>
      <c r="M264" s="86">
        <f t="shared" si="183"/>
        <v>0</v>
      </c>
      <c r="N264" s="78">
        <f t="shared" si="139"/>
        <v>0</v>
      </c>
      <c r="O264" s="86">
        <f t="shared" si="183"/>
        <v>0</v>
      </c>
      <c r="P264" s="80"/>
    </row>
    <row r="265" spans="1:16" ht="51.75" customHeight="1">
      <c r="A265" s="65" t="s">
        <v>184</v>
      </c>
      <c r="B265" s="31" t="s">
        <v>23</v>
      </c>
      <c r="C265" s="31" t="s">
        <v>324</v>
      </c>
      <c r="D265" s="31" t="s">
        <v>188</v>
      </c>
      <c r="E265" s="86">
        <f>E266</f>
        <v>96</v>
      </c>
      <c r="F265" s="86">
        <f t="shared" si="183"/>
        <v>32</v>
      </c>
      <c r="G265" s="86">
        <f t="shared" si="183"/>
        <v>32</v>
      </c>
      <c r="H265" s="86">
        <f t="shared" si="183"/>
        <v>32</v>
      </c>
      <c r="I265" s="86">
        <f t="shared" si="183"/>
        <v>32</v>
      </c>
      <c r="J265" s="86">
        <f t="shared" si="183"/>
        <v>32.8</v>
      </c>
      <c r="K265" s="86">
        <f t="shared" si="183"/>
        <v>24</v>
      </c>
      <c r="L265" s="86">
        <f>L266</f>
        <v>0</v>
      </c>
      <c r="M265" s="86">
        <f>M266</f>
        <v>0</v>
      </c>
      <c r="N265" s="78">
        <f t="shared" si="139"/>
        <v>0</v>
      </c>
      <c r="O265" s="86">
        <f>O266</f>
        <v>0</v>
      </c>
      <c r="P265" s="80"/>
    </row>
    <row r="266" spans="1:16" ht="43.5" customHeight="1">
      <c r="A266" s="70" t="s">
        <v>76</v>
      </c>
      <c r="B266" s="111" t="s">
        <v>23</v>
      </c>
      <c r="C266" s="112" t="s">
        <v>324</v>
      </c>
      <c r="D266" s="112" t="s">
        <v>72</v>
      </c>
      <c r="E266" s="148">
        <v>96</v>
      </c>
      <c r="F266" s="148">
        <v>32</v>
      </c>
      <c r="G266" s="148">
        <v>32</v>
      </c>
      <c r="H266" s="148">
        <v>32</v>
      </c>
      <c r="I266" s="148">
        <v>32</v>
      </c>
      <c r="J266" s="85">
        <v>32.8</v>
      </c>
      <c r="K266" s="85">
        <v>24</v>
      </c>
      <c r="L266" s="85">
        <v>0</v>
      </c>
      <c r="M266" s="83">
        <f t="shared" si="165"/>
        <v>0</v>
      </c>
      <c r="N266" s="78">
        <f t="shared" si="139"/>
        <v>0</v>
      </c>
      <c r="O266" s="83">
        <f t="shared" si="166"/>
        <v>0</v>
      </c>
      <c r="P266" s="80"/>
    </row>
    <row r="267" spans="1:16" ht="57" customHeight="1" hidden="1">
      <c r="A267" s="24" t="s">
        <v>281</v>
      </c>
      <c r="B267" s="31" t="s">
        <v>23</v>
      </c>
      <c r="C267" s="26" t="s">
        <v>284</v>
      </c>
      <c r="D267" s="31"/>
      <c r="E267" s="86">
        <f>E268</f>
        <v>0</v>
      </c>
      <c r="F267" s="86">
        <f aca="true" t="shared" si="184" ref="F267:L267">F268</f>
        <v>0</v>
      </c>
      <c r="G267" s="86">
        <f t="shared" si="184"/>
        <v>0</v>
      </c>
      <c r="H267" s="86">
        <f t="shared" si="184"/>
        <v>0</v>
      </c>
      <c r="I267" s="86">
        <f t="shared" si="184"/>
        <v>0</v>
      </c>
      <c r="J267" s="86">
        <f t="shared" si="184"/>
        <v>105.4</v>
      </c>
      <c r="K267" s="86"/>
      <c r="L267" s="86">
        <f t="shared" si="184"/>
        <v>0</v>
      </c>
      <c r="M267" s="83">
        <f t="shared" si="165"/>
        <v>0</v>
      </c>
      <c r="N267" s="78" t="e">
        <f t="shared" si="139"/>
        <v>#DIV/0!</v>
      </c>
      <c r="O267" s="83" t="e">
        <f t="shared" si="166"/>
        <v>#DIV/0!</v>
      </c>
      <c r="P267" s="80"/>
    </row>
    <row r="268" spans="1:16" ht="245.25" customHeight="1" hidden="1">
      <c r="A268" s="67" t="s">
        <v>282</v>
      </c>
      <c r="B268" s="31" t="s">
        <v>23</v>
      </c>
      <c r="C268" s="26" t="s">
        <v>283</v>
      </c>
      <c r="D268" s="31"/>
      <c r="E268" s="86">
        <f>E269+E271</f>
        <v>0</v>
      </c>
      <c r="F268" s="86">
        <f aca="true" t="shared" si="185" ref="F268:L268">F269+F271</f>
        <v>0</v>
      </c>
      <c r="G268" s="86">
        <f t="shared" si="185"/>
        <v>0</v>
      </c>
      <c r="H268" s="86">
        <f t="shared" si="185"/>
        <v>0</v>
      </c>
      <c r="I268" s="86">
        <f t="shared" si="185"/>
        <v>0</v>
      </c>
      <c r="J268" s="86">
        <f t="shared" si="185"/>
        <v>105.4</v>
      </c>
      <c r="K268" s="86"/>
      <c r="L268" s="86">
        <f t="shared" si="185"/>
        <v>0</v>
      </c>
      <c r="M268" s="83">
        <f t="shared" si="165"/>
        <v>0</v>
      </c>
      <c r="N268" s="78" t="e">
        <f t="shared" si="139"/>
        <v>#DIV/0!</v>
      </c>
      <c r="O268" s="83" t="e">
        <f t="shared" si="166"/>
        <v>#DIV/0!</v>
      </c>
      <c r="P268" s="80"/>
    </row>
    <row r="269" spans="1:16" ht="43.5" customHeight="1" hidden="1">
      <c r="A269" s="24" t="s">
        <v>86</v>
      </c>
      <c r="B269" s="31" t="s">
        <v>23</v>
      </c>
      <c r="C269" s="26" t="s">
        <v>283</v>
      </c>
      <c r="D269" s="31" t="s">
        <v>84</v>
      </c>
      <c r="E269" s="86">
        <f>E270</f>
        <v>0</v>
      </c>
      <c r="F269" s="86">
        <f aca="true" t="shared" si="186" ref="F269:L269">F270</f>
        <v>0</v>
      </c>
      <c r="G269" s="86">
        <f t="shared" si="186"/>
        <v>0</v>
      </c>
      <c r="H269" s="86">
        <f t="shared" si="186"/>
        <v>0</v>
      </c>
      <c r="I269" s="86">
        <f t="shared" si="186"/>
        <v>0</v>
      </c>
      <c r="J269" s="86">
        <f t="shared" si="186"/>
        <v>105.4</v>
      </c>
      <c r="K269" s="86"/>
      <c r="L269" s="86">
        <f t="shared" si="186"/>
        <v>0</v>
      </c>
      <c r="M269" s="83">
        <f t="shared" si="165"/>
        <v>0</v>
      </c>
      <c r="N269" s="78" t="e">
        <f t="shared" si="139"/>
        <v>#DIV/0!</v>
      </c>
      <c r="O269" s="83" t="e">
        <f t="shared" si="166"/>
        <v>#DIV/0!</v>
      </c>
      <c r="P269" s="80"/>
    </row>
    <row r="270" spans="1:16" ht="43.5" customHeight="1" hidden="1">
      <c r="A270" s="50" t="s">
        <v>87</v>
      </c>
      <c r="B270" s="42" t="s">
        <v>23</v>
      </c>
      <c r="C270" s="30" t="s">
        <v>283</v>
      </c>
      <c r="D270" s="42" t="s">
        <v>85</v>
      </c>
      <c r="E270" s="133"/>
      <c r="F270" s="133"/>
      <c r="G270" s="133"/>
      <c r="H270" s="133"/>
      <c r="I270" s="133"/>
      <c r="J270" s="134">
        <v>105.4</v>
      </c>
      <c r="K270" s="134"/>
      <c r="L270" s="134"/>
      <c r="M270" s="107">
        <f t="shared" si="165"/>
        <v>0</v>
      </c>
      <c r="N270" s="78" t="e">
        <f t="shared" si="139"/>
        <v>#DIV/0!</v>
      </c>
      <c r="O270" s="107" t="e">
        <f t="shared" si="166"/>
        <v>#DIV/0!</v>
      </c>
      <c r="P270" s="80"/>
    </row>
    <row r="271" spans="1:16" ht="43.5" customHeight="1" hidden="1">
      <c r="A271" s="65" t="s">
        <v>184</v>
      </c>
      <c r="B271" s="42" t="s">
        <v>23</v>
      </c>
      <c r="C271" s="30" t="s">
        <v>283</v>
      </c>
      <c r="D271" s="31" t="s">
        <v>188</v>
      </c>
      <c r="E271" s="86">
        <f>E272</f>
        <v>0</v>
      </c>
      <c r="F271" s="86">
        <f aca="true" t="shared" si="187" ref="F271:L271">F272</f>
        <v>0</v>
      </c>
      <c r="G271" s="86">
        <f t="shared" si="187"/>
        <v>0</v>
      </c>
      <c r="H271" s="86">
        <f t="shared" si="187"/>
        <v>0</v>
      </c>
      <c r="I271" s="86">
        <f t="shared" si="187"/>
        <v>0</v>
      </c>
      <c r="J271" s="86">
        <f t="shared" si="187"/>
        <v>0</v>
      </c>
      <c r="K271" s="86"/>
      <c r="L271" s="86">
        <f t="shared" si="187"/>
        <v>0</v>
      </c>
      <c r="M271" s="83"/>
      <c r="N271" s="78" t="e">
        <f t="shared" si="139"/>
        <v>#DIV/0!</v>
      </c>
      <c r="O271" s="107" t="e">
        <f t="shared" si="166"/>
        <v>#DIV/0!</v>
      </c>
      <c r="P271" s="80"/>
    </row>
    <row r="272" spans="1:16" ht="43.5" customHeight="1" hidden="1">
      <c r="A272" s="70" t="s">
        <v>76</v>
      </c>
      <c r="B272" s="42" t="s">
        <v>23</v>
      </c>
      <c r="C272" s="30" t="s">
        <v>283</v>
      </c>
      <c r="D272" s="31" t="s">
        <v>72</v>
      </c>
      <c r="E272" s="86"/>
      <c r="F272" s="86"/>
      <c r="G272" s="86"/>
      <c r="H272" s="86"/>
      <c r="I272" s="86"/>
      <c r="J272" s="85"/>
      <c r="K272" s="85"/>
      <c r="L272" s="85"/>
      <c r="M272" s="83"/>
      <c r="N272" s="78" t="e">
        <f aca="true" t="shared" si="188" ref="N272:N335">L272/K272*100</f>
        <v>#DIV/0!</v>
      </c>
      <c r="O272" s="107" t="e">
        <f t="shared" si="166"/>
        <v>#DIV/0!</v>
      </c>
      <c r="P272" s="80"/>
    </row>
    <row r="273" spans="1:16" ht="13.5" hidden="1">
      <c r="A273" s="66" t="s">
        <v>195</v>
      </c>
      <c r="B273" s="73" t="s">
        <v>192</v>
      </c>
      <c r="C273" s="31"/>
      <c r="D273" s="31"/>
      <c r="E273" s="92">
        <f>E274</f>
        <v>0</v>
      </c>
      <c r="F273" s="92">
        <f aca="true" t="shared" si="189" ref="F273:L273">F274</f>
        <v>0</v>
      </c>
      <c r="G273" s="92">
        <f t="shared" si="189"/>
        <v>0</v>
      </c>
      <c r="H273" s="92">
        <f t="shared" si="189"/>
        <v>0</v>
      </c>
      <c r="I273" s="92">
        <f t="shared" si="189"/>
        <v>0</v>
      </c>
      <c r="J273" s="92">
        <f t="shared" si="189"/>
        <v>906.1</v>
      </c>
      <c r="K273" s="92"/>
      <c r="L273" s="92">
        <f t="shared" si="189"/>
        <v>0</v>
      </c>
      <c r="M273" s="108">
        <f t="shared" si="165"/>
        <v>0</v>
      </c>
      <c r="N273" s="78" t="e">
        <f t="shared" si="188"/>
        <v>#DIV/0!</v>
      </c>
      <c r="O273" s="78" t="e">
        <f t="shared" si="166"/>
        <v>#DIV/0!</v>
      </c>
      <c r="P273" s="80"/>
    </row>
    <row r="274" spans="1:16" ht="25.5" customHeight="1" hidden="1">
      <c r="A274" s="113" t="s">
        <v>199</v>
      </c>
      <c r="B274" s="109" t="s">
        <v>192</v>
      </c>
      <c r="C274" s="39" t="s">
        <v>201</v>
      </c>
      <c r="D274" s="39"/>
      <c r="E274" s="144">
        <f>E275</f>
        <v>0</v>
      </c>
      <c r="F274" s="144">
        <f aca="true" t="shared" si="190" ref="F274:L274">F275</f>
        <v>0</v>
      </c>
      <c r="G274" s="144">
        <f t="shared" si="190"/>
        <v>0</v>
      </c>
      <c r="H274" s="144">
        <f t="shared" si="190"/>
        <v>0</v>
      </c>
      <c r="I274" s="144">
        <f t="shared" si="190"/>
        <v>0</v>
      </c>
      <c r="J274" s="144">
        <f t="shared" si="190"/>
        <v>906.1</v>
      </c>
      <c r="K274" s="144"/>
      <c r="L274" s="144">
        <f t="shared" si="190"/>
        <v>0</v>
      </c>
      <c r="M274" s="91">
        <f t="shared" si="165"/>
        <v>0</v>
      </c>
      <c r="N274" s="78" t="e">
        <f t="shared" si="188"/>
        <v>#DIV/0!</v>
      </c>
      <c r="O274" s="91" t="e">
        <f t="shared" si="166"/>
        <v>#DIV/0!</v>
      </c>
      <c r="P274" s="80"/>
    </row>
    <row r="275" spans="1:16" ht="36" customHeight="1" hidden="1">
      <c r="A275" s="67" t="s">
        <v>197</v>
      </c>
      <c r="B275" s="63" t="s">
        <v>192</v>
      </c>
      <c r="C275" s="31" t="s">
        <v>200</v>
      </c>
      <c r="D275" s="31"/>
      <c r="E275" s="86">
        <f>E276</f>
        <v>0</v>
      </c>
      <c r="F275" s="86">
        <f aca="true" t="shared" si="191" ref="F275:L275">F276</f>
        <v>0</v>
      </c>
      <c r="G275" s="86">
        <f t="shared" si="191"/>
        <v>0</v>
      </c>
      <c r="H275" s="86">
        <f t="shared" si="191"/>
        <v>0</v>
      </c>
      <c r="I275" s="86">
        <f t="shared" si="191"/>
        <v>0</v>
      </c>
      <c r="J275" s="86">
        <f t="shared" si="191"/>
        <v>906.1</v>
      </c>
      <c r="K275" s="86"/>
      <c r="L275" s="86">
        <f t="shared" si="191"/>
        <v>0</v>
      </c>
      <c r="M275" s="83">
        <f t="shared" si="165"/>
        <v>0</v>
      </c>
      <c r="N275" s="78" t="e">
        <f t="shared" si="188"/>
        <v>#DIV/0!</v>
      </c>
      <c r="O275" s="83" t="e">
        <f t="shared" si="166"/>
        <v>#DIV/0!</v>
      </c>
      <c r="P275" s="80"/>
    </row>
    <row r="276" spans="1:16" ht="81.75" customHeight="1" hidden="1">
      <c r="A276" s="24" t="s">
        <v>196</v>
      </c>
      <c r="B276" s="63" t="s">
        <v>192</v>
      </c>
      <c r="C276" s="31" t="s">
        <v>198</v>
      </c>
      <c r="D276" s="31"/>
      <c r="E276" s="86">
        <f>E279+E277</f>
        <v>0</v>
      </c>
      <c r="F276" s="86">
        <f aca="true" t="shared" si="192" ref="F276:L276">F279+F277</f>
        <v>0</v>
      </c>
      <c r="G276" s="86">
        <f t="shared" si="192"/>
        <v>0</v>
      </c>
      <c r="H276" s="86">
        <f t="shared" si="192"/>
        <v>0</v>
      </c>
      <c r="I276" s="86">
        <f t="shared" si="192"/>
        <v>0</v>
      </c>
      <c r="J276" s="86">
        <f t="shared" si="192"/>
        <v>906.1</v>
      </c>
      <c r="K276" s="86"/>
      <c r="L276" s="86">
        <f t="shared" si="192"/>
        <v>0</v>
      </c>
      <c r="M276" s="83">
        <f t="shared" si="165"/>
        <v>0</v>
      </c>
      <c r="N276" s="78" t="e">
        <f t="shared" si="188"/>
        <v>#DIV/0!</v>
      </c>
      <c r="O276" s="83" t="e">
        <f t="shared" si="166"/>
        <v>#DIV/0!</v>
      </c>
      <c r="P276" s="80"/>
    </row>
    <row r="277" spans="1:16" ht="32.25" customHeight="1" hidden="1">
      <c r="A277" s="65" t="s">
        <v>184</v>
      </c>
      <c r="B277" s="63" t="s">
        <v>192</v>
      </c>
      <c r="C277" s="31" t="s">
        <v>312</v>
      </c>
      <c r="D277" s="31" t="s">
        <v>188</v>
      </c>
      <c r="E277" s="86">
        <f>E278</f>
        <v>0</v>
      </c>
      <c r="F277" s="86">
        <f aca="true" t="shared" si="193" ref="F277:L277">F278</f>
        <v>0</v>
      </c>
      <c r="G277" s="86">
        <f t="shared" si="193"/>
        <v>0</v>
      </c>
      <c r="H277" s="86">
        <f t="shared" si="193"/>
        <v>0</v>
      </c>
      <c r="I277" s="86">
        <f t="shared" si="193"/>
        <v>0</v>
      </c>
      <c r="J277" s="86">
        <f t="shared" si="193"/>
        <v>0</v>
      </c>
      <c r="K277" s="86"/>
      <c r="L277" s="86">
        <f t="shared" si="193"/>
        <v>0</v>
      </c>
      <c r="M277" s="83" t="e">
        <f t="shared" si="165"/>
        <v>#DIV/0!</v>
      </c>
      <c r="N277" s="78" t="e">
        <f t="shared" si="188"/>
        <v>#DIV/0!</v>
      </c>
      <c r="O277" s="83" t="e">
        <f t="shared" si="166"/>
        <v>#DIV/0!</v>
      </c>
      <c r="P277" s="80"/>
    </row>
    <row r="278" spans="1:16" ht="50.25" customHeight="1" hidden="1">
      <c r="A278" s="67" t="s">
        <v>183</v>
      </c>
      <c r="B278" s="63" t="s">
        <v>192</v>
      </c>
      <c r="C278" s="31" t="s">
        <v>312</v>
      </c>
      <c r="D278" s="31" t="s">
        <v>194</v>
      </c>
      <c r="E278" s="86"/>
      <c r="F278" s="86"/>
      <c r="G278" s="86"/>
      <c r="H278" s="86"/>
      <c r="I278" s="86"/>
      <c r="J278" s="86">
        <v>0</v>
      </c>
      <c r="K278" s="86"/>
      <c r="L278" s="86"/>
      <c r="M278" s="83" t="e">
        <f t="shared" si="165"/>
        <v>#DIV/0!</v>
      </c>
      <c r="N278" s="78" t="e">
        <f t="shared" si="188"/>
        <v>#DIV/0!</v>
      </c>
      <c r="O278" s="83" t="e">
        <f t="shared" si="166"/>
        <v>#DIV/0!</v>
      </c>
      <c r="P278" s="80"/>
    </row>
    <row r="279" spans="1:16" ht="18.75" customHeight="1" hidden="1">
      <c r="A279" s="65" t="s">
        <v>184</v>
      </c>
      <c r="B279" s="63" t="s">
        <v>192</v>
      </c>
      <c r="C279" s="31" t="s">
        <v>193</v>
      </c>
      <c r="D279" s="31" t="s">
        <v>188</v>
      </c>
      <c r="E279" s="86">
        <f>E280</f>
        <v>0</v>
      </c>
      <c r="F279" s="86">
        <f aca="true" t="shared" si="194" ref="F279:L279">F280</f>
        <v>0</v>
      </c>
      <c r="G279" s="86">
        <f t="shared" si="194"/>
        <v>0</v>
      </c>
      <c r="H279" s="86">
        <f t="shared" si="194"/>
        <v>0</v>
      </c>
      <c r="I279" s="86">
        <f t="shared" si="194"/>
        <v>0</v>
      </c>
      <c r="J279" s="86">
        <f t="shared" si="194"/>
        <v>906.1</v>
      </c>
      <c r="K279" s="86"/>
      <c r="L279" s="86">
        <f t="shared" si="194"/>
        <v>0</v>
      </c>
      <c r="M279" s="83">
        <f t="shared" si="165"/>
        <v>0</v>
      </c>
      <c r="N279" s="78" t="e">
        <f t="shared" si="188"/>
        <v>#DIV/0!</v>
      </c>
      <c r="O279" s="83" t="e">
        <f t="shared" si="166"/>
        <v>#DIV/0!</v>
      </c>
      <c r="P279" s="80"/>
    </row>
    <row r="280" spans="1:16" ht="36.75" customHeight="1" hidden="1">
      <c r="A280" s="67" t="s">
        <v>183</v>
      </c>
      <c r="B280" s="63" t="s">
        <v>192</v>
      </c>
      <c r="C280" s="31" t="s">
        <v>193</v>
      </c>
      <c r="D280" s="31" t="s">
        <v>194</v>
      </c>
      <c r="E280" s="86"/>
      <c r="F280" s="86"/>
      <c r="G280" s="86"/>
      <c r="H280" s="86"/>
      <c r="I280" s="86"/>
      <c r="J280" s="85">
        <v>906.1</v>
      </c>
      <c r="K280" s="85"/>
      <c r="L280" s="85"/>
      <c r="M280" s="83">
        <f t="shared" si="165"/>
        <v>0</v>
      </c>
      <c r="N280" s="78" t="e">
        <f t="shared" si="188"/>
        <v>#DIV/0!</v>
      </c>
      <c r="O280" s="83" t="e">
        <f t="shared" si="166"/>
        <v>#DIV/0!</v>
      </c>
      <c r="P280" s="80"/>
    </row>
    <row r="281" spans="1:16" ht="13.5">
      <c r="A281" s="35" t="s">
        <v>24</v>
      </c>
      <c r="B281" s="93" t="s">
        <v>26</v>
      </c>
      <c r="C281" s="95"/>
      <c r="D281" s="95" t="s">
        <v>25</v>
      </c>
      <c r="E281" s="92">
        <f>E282+E287</f>
        <v>20</v>
      </c>
      <c r="F281" s="92">
        <f aca="true" t="shared" si="195" ref="F281:K281">F282+F287</f>
        <v>0</v>
      </c>
      <c r="G281" s="92">
        <f t="shared" si="195"/>
        <v>0</v>
      </c>
      <c r="H281" s="92">
        <f t="shared" si="195"/>
        <v>0</v>
      </c>
      <c r="I281" s="92">
        <f t="shared" si="195"/>
        <v>0</v>
      </c>
      <c r="J281" s="92">
        <f t="shared" si="195"/>
        <v>66.8</v>
      </c>
      <c r="K281" s="92">
        <f t="shared" si="195"/>
        <v>5</v>
      </c>
      <c r="L281" s="92">
        <f>L282+L287</f>
        <v>0</v>
      </c>
      <c r="M281" s="78">
        <f t="shared" si="165"/>
        <v>0</v>
      </c>
      <c r="N281" s="78">
        <f t="shared" si="188"/>
        <v>0</v>
      </c>
      <c r="O281" s="78">
        <f t="shared" si="166"/>
        <v>0</v>
      </c>
      <c r="P281" s="80"/>
    </row>
    <row r="282" spans="1:16" ht="13.5">
      <c r="A282" s="59" t="s">
        <v>27</v>
      </c>
      <c r="B282" s="60" t="s">
        <v>28</v>
      </c>
      <c r="C282" s="94" t="s">
        <v>25</v>
      </c>
      <c r="D282" s="94" t="s">
        <v>25</v>
      </c>
      <c r="E282" s="149">
        <f>E283</f>
        <v>20</v>
      </c>
      <c r="F282" s="149">
        <f aca="true" t="shared" si="196" ref="F282:K282">F283</f>
        <v>0</v>
      </c>
      <c r="G282" s="149">
        <f t="shared" si="196"/>
        <v>0</v>
      </c>
      <c r="H282" s="149">
        <f t="shared" si="196"/>
        <v>0</v>
      </c>
      <c r="I282" s="149">
        <f t="shared" si="196"/>
        <v>0</v>
      </c>
      <c r="J282" s="149">
        <f t="shared" si="196"/>
        <v>16.8</v>
      </c>
      <c r="K282" s="149">
        <f t="shared" si="196"/>
        <v>5</v>
      </c>
      <c r="L282" s="149">
        <f aca="true" t="shared" si="197" ref="F282:L283">L283</f>
        <v>0</v>
      </c>
      <c r="M282" s="116">
        <f t="shared" si="165"/>
        <v>0</v>
      </c>
      <c r="N282" s="78">
        <f t="shared" si="188"/>
        <v>0</v>
      </c>
      <c r="O282" s="108">
        <f t="shared" si="166"/>
        <v>0</v>
      </c>
      <c r="P282" s="80"/>
    </row>
    <row r="283" spans="1:16" ht="27.75" customHeight="1">
      <c r="A283" s="61" t="s">
        <v>65</v>
      </c>
      <c r="B283" s="62" t="s">
        <v>28</v>
      </c>
      <c r="C283" s="62" t="s">
        <v>115</v>
      </c>
      <c r="D283" s="62"/>
      <c r="E283" s="150">
        <f>E284</f>
        <v>20</v>
      </c>
      <c r="F283" s="150">
        <f t="shared" si="197"/>
        <v>0</v>
      </c>
      <c r="G283" s="150">
        <f t="shared" si="197"/>
        <v>0</v>
      </c>
      <c r="H283" s="150">
        <f t="shared" si="197"/>
        <v>0</v>
      </c>
      <c r="I283" s="150">
        <f t="shared" si="197"/>
        <v>0</v>
      </c>
      <c r="J283" s="150">
        <f t="shared" si="197"/>
        <v>16.8</v>
      </c>
      <c r="K283" s="150">
        <f t="shared" si="197"/>
        <v>5</v>
      </c>
      <c r="L283" s="150">
        <f aca="true" t="shared" si="198" ref="F283:L285">L284</f>
        <v>0</v>
      </c>
      <c r="M283" s="114">
        <f t="shared" si="165"/>
        <v>0</v>
      </c>
      <c r="N283" s="78">
        <f t="shared" si="188"/>
        <v>0</v>
      </c>
      <c r="O283" s="114">
        <f t="shared" si="166"/>
        <v>0</v>
      </c>
      <c r="P283" s="80"/>
    </row>
    <row r="284" spans="1:16" ht="27" customHeight="1">
      <c r="A284" s="61" t="s">
        <v>64</v>
      </c>
      <c r="B284" s="62" t="s">
        <v>28</v>
      </c>
      <c r="C284" s="62" t="s">
        <v>114</v>
      </c>
      <c r="D284" s="62"/>
      <c r="E284" s="150">
        <f>E285</f>
        <v>20</v>
      </c>
      <c r="F284" s="150">
        <f t="shared" si="198"/>
        <v>0</v>
      </c>
      <c r="G284" s="150">
        <f t="shared" si="198"/>
        <v>0</v>
      </c>
      <c r="H284" s="150">
        <f t="shared" si="198"/>
        <v>0</v>
      </c>
      <c r="I284" s="150">
        <f t="shared" si="198"/>
        <v>0</v>
      </c>
      <c r="J284" s="150">
        <f t="shared" si="198"/>
        <v>16.8</v>
      </c>
      <c r="K284" s="150">
        <f t="shared" si="198"/>
        <v>5</v>
      </c>
      <c r="L284" s="150">
        <f t="shared" si="198"/>
        <v>0</v>
      </c>
      <c r="M284" s="114">
        <f t="shared" si="165"/>
        <v>0</v>
      </c>
      <c r="N284" s="78">
        <f t="shared" si="188"/>
        <v>0</v>
      </c>
      <c r="O284" s="114">
        <f t="shared" si="166"/>
        <v>0</v>
      </c>
      <c r="P284" s="80"/>
    </row>
    <row r="285" spans="1:16" ht="46.5" customHeight="1">
      <c r="A285" s="61" t="s">
        <v>336</v>
      </c>
      <c r="B285" s="62" t="s">
        <v>28</v>
      </c>
      <c r="C285" s="62" t="s">
        <v>114</v>
      </c>
      <c r="D285" s="62" t="s">
        <v>84</v>
      </c>
      <c r="E285" s="150">
        <f>E286</f>
        <v>20</v>
      </c>
      <c r="F285" s="150">
        <f t="shared" si="198"/>
        <v>0</v>
      </c>
      <c r="G285" s="150">
        <f t="shared" si="198"/>
        <v>0</v>
      </c>
      <c r="H285" s="150">
        <f t="shared" si="198"/>
        <v>0</v>
      </c>
      <c r="I285" s="150">
        <f t="shared" si="198"/>
        <v>0</v>
      </c>
      <c r="J285" s="150">
        <f t="shared" si="198"/>
        <v>16.8</v>
      </c>
      <c r="K285" s="150">
        <f t="shared" si="198"/>
        <v>5</v>
      </c>
      <c r="L285" s="150">
        <f t="shared" si="198"/>
        <v>0</v>
      </c>
      <c r="M285" s="114">
        <f t="shared" si="165"/>
        <v>0</v>
      </c>
      <c r="N285" s="78">
        <f t="shared" si="188"/>
        <v>0</v>
      </c>
      <c r="O285" s="114">
        <f t="shared" si="166"/>
        <v>0</v>
      </c>
      <c r="P285" s="80"/>
    </row>
    <row r="286" spans="1:16" ht="44.25" customHeight="1">
      <c r="A286" s="61" t="s">
        <v>87</v>
      </c>
      <c r="B286" s="62" t="s">
        <v>28</v>
      </c>
      <c r="C286" s="62" t="s">
        <v>114</v>
      </c>
      <c r="D286" s="62" t="s">
        <v>85</v>
      </c>
      <c r="E286" s="151">
        <v>20</v>
      </c>
      <c r="F286" s="152"/>
      <c r="G286" s="152"/>
      <c r="H286" s="152"/>
      <c r="I286" s="153"/>
      <c r="J286" s="154">
        <v>16.8</v>
      </c>
      <c r="K286" s="154">
        <v>5</v>
      </c>
      <c r="L286" s="154">
        <v>0</v>
      </c>
      <c r="M286" s="114">
        <f t="shared" si="165"/>
        <v>0</v>
      </c>
      <c r="N286" s="78">
        <f t="shared" si="188"/>
        <v>0</v>
      </c>
      <c r="O286" s="114">
        <f t="shared" si="166"/>
        <v>0</v>
      </c>
      <c r="P286" s="80"/>
    </row>
    <row r="287" spans="1:16" ht="13.5" hidden="1">
      <c r="A287" s="59" t="s">
        <v>179</v>
      </c>
      <c r="B287" s="62" t="s">
        <v>180</v>
      </c>
      <c r="C287" s="62"/>
      <c r="D287" s="62"/>
      <c r="E287" s="155">
        <f>E288+E293</f>
        <v>0</v>
      </c>
      <c r="F287" s="155">
        <f aca="true" t="shared" si="199" ref="F287:L287">F288+F293</f>
        <v>0</v>
      </c>
      <c r="G287" s="155">
        <f t="shared" si="199"/>
        <v>0</v>
      </c>
      <c r="H287" s="155">
        <f t="shared" si="199"/>
        <v>0</v>
      </c>
      <c r="I287" s="155">
        <f t="shared" si="199"/>
        <v>0</v>
      </c>
      <c r="J287" s="155">
        <f t="shared" si="199"/>
        <v>50</v>
      </c>
      <c r="K287" s="155"/>
      <c r="L287" s="155">
        <f t="shared" si="199"/>
        <v>0</v>
      </c>
      <c r="M287" s="108">
        <f t="shared" si="165"/>
        <v>0</v>
      </c>
      <c r="N287" s="78" t="e">
        <f t="shared" si="188"/>
        <v>#DIV/0!</v>
      </c>
      <c r="O287" s="108" t="e">
        <f t="shared" si="166"/>
        <v>#DIV/0!</v>
      </c>
      <c r="P287" s="80"/>
    </row>
    <row r="288" spans="1:16" ht="29.25" customHeight="1" hidden="1">
      <c r="A288" s="61" t="s">
        <v>65</v>
      </c>
      <c r="B288" s="62" t="s">
        <v>180</v>
      </c>
      <c r="C288" s="62" t="s">
        <v>115</v>
      </c>
      <c r="D288" s="62"/>
      <c r="E288" s="150">
        <f>E289</f>
        <v>0</v>
      </c>
      <c r="F288" s="150">
        <f aca="true" t="shared" si="200" ref="F288:L288">F289</f>
        <v>0</v>
      </c>
      <c r="G288" s="150">
        <f t="shared" si="200"/>
        <v>0</v>
      </c>
      <c r="H288" s="150">
        <f t="shared" si="200"/>
        <v>0</v>
      </c>
      <c r="I288" s="150">
        <f t="shared" si="200"/>
        <v>0</v>
      </c>
      <c r="J288" s="150">
        <f t="shared" si="200"/>
        <v>50</v>
      </c>
      <c r="K288" s="150"/>
      <c r="L288" s="150">
        <f t="shared" si="200"/>
        <v>0</v>
      </c>
      <c r="M288" s="83">
        <f t="shared" si="165"/>
        <v>0</v>
      </c>
      <c r="N288" s="78" t="e">
        <f t="shared" si="188"/>
        <v>#DIV/0!</v>
      </c>
      <c r="O288" s="83" t="e">
        <f t="shared" si="166"/>
        <v>#DIV/0!</v>
      </c>
      <c r="P288" s="80"/>
    </row>
    <row r="289" spans="1:16" ht="28.5" customHeight="1" hidden="1">
      <c r="A289" s="61" t="s">
        <v>64</v>
      </c>
      <c r="B289" s="62" t="s">
        <v>180</v>
      </c>
      <c r="C289" s="62" t="s">
        <v>114</v>
      </c>
      <c r="D289" s="62"/>
      <c r="E289" s="150">
        <f>E290</f>
        <v>0</v>
      </c>
      <c r="F289" s="150">
        <f aca="true" t="shared" si="201" ref="F289:L289">F290</f>
        <v>0</v>
      </c>
      <c r="G289" s="150">
        <f t="shared" si="201"/>
        <v>0</v>
      </c>
      <c r="H289" s="150">
        <f t="shared" si="201"/>
        <v>0</v>
      </c>
      <c r="I289" s="150">
        <f t="shared" si="201"/>
        <v>0</v>
      </c>
      <c r="J289" s="150">
        <f t="shared" si="201"/>
        <v>50</v>
      </c>
      <c r="K289" s="150"/>
      <c r="L289" s="150">
        <f t="shared" si="201"/>
        <v>0</v>
      </c>
      <c r="M289" s="83">
        <f t="shared" si="165"/>
        <v>0</v>
      </c>
      <c r="N289" s="78" t="e">
        <f t="shared" si="188"/>
        <v>#DIV/0!</v>
      </c>
      <c r="O289" s="83" t="e">
        <f t="shared" si="166"/>
        <v>#DIV/0!</v>
      </c>
      <c r="P289" s="80"/>
    </row>
    <row r="290" spans="1:16" ht="33" customHeight="1" hidden="1">
      <c r="A290" s="61" t="s">
        <v>240</v>
      </c>
      <c r="B290" s="62" t="s">
        <v>180</v>
      </c>
      <c r="C290" s="62" t="s">
        <v>181</v>
      </c>
      <c r="D290" s="62"/>
      <c r="E290" s="150">
        <f>E291</f>
        <v>0</v>
      </c>
      <c r="F290" s="150">
        <f aca="true" t="shared" si="202" ref="F290:L290">F291</f>
        <v>0</v>
      </c>
      <c r="G290" s="150">
        <f t="shared" si="202"/>
        <v>0</v>
      </c>
      <c r="H290" s="150">
        <f t="shared" si="202"/>
        <v>0</v>
      </c>
      <c r="I290" s="150">
        <f t="shared" si="202"/>
        <v>0</v>
      </c>
      <c r="J290" s="150">
        <f t="shared" si="202"/>
        <v>50</v>
      </c>
      <c r="K290" s="150"/>
      <c r="L290" s="150">
        <f t="shared" si="202"/>
        <v>0</v>
      </c>
      <c r="M290" s="83">
        <f t="shared" si="165"/>
        <v>0</v>
      </c>
      <c r="N290" s="78" t="e">
        <f t="shared" si="188"/>
        <v>#DIV/0!</v>
      </c>
      <c r="O290" s="83" t="e">
        <f t="shared" si="166"/>
        <v>#DIV/0!</v>
      </c>
      <c r="P290" s="80"/>
    </row>
    <row r="291" spans="1:16" ht="42.75" customHeight="1" hidden="1">
      <c r="A291" s="61" t="s">
        <v>86</v>
      </c>
      <c r="B291" s="62" t="s">
        <v>180</v>
      </c>
      <c r="C291" s="62" t="s">
        <v>181</v>
      </c>
      <c r="D291" s="62" t="s">
        <v>84</v>
      </c>
      <c r="E291" s="150">
        <f>E292</f>
        <v>0</v>
      </c>
      <c r="F291" s="150">
        <f aca="true" t="shared" si="203" ref="F291:L291">F292</f>
        <v>0</v>
      </c>
      <c r="G291" s="150">
        <f t="shared" si="203"/>
        <v>0</v>
      </c>
      <c r="H291" s="150">
        <f t="shared" si="203"/>
        <v>0</v>
      </c>
      <c r="I291" s="150">
        <f t="shared" si="203"/>
        <v>0</v>
      </c>
      <c r="J291" s="150">
        <f t="shared" si="203"/>
        <v>50</v>
      </c>
      <c r="K291" s="150"/>
      <c r="L291" s="150">
        <f t="shared" si="203"/>
        <v>0</v>
      </c>
      <c r="M291" s="83">
        <f t="shared" si="165"/>
        <v>0</v>
      </c>
      <c r="N291" s="78" t="e">
        <f t="shared" si="188"/>
        <v>#DIV/0!</v>
      </c>
      <c r="O291" s="83" t="e">
        <f t="shared" si="166"/>
        <v>#DIV/0!</v>
      </c>
      <c r="P291" s="80"/>
    </row>
    <row r="292" spans="1:16" ht="40.5" customHeight="1" hidden="1">
      <c r="A292" s="61" t="s">
        <v>87</v>
      </c>
      <c r="B292" s="62" t="s">
        <v>180</v>
      </c>
      <c r="C292" s="75" t="s">
        <v>181</v>
      </c>
      <c r="D292" s="75" t="s">
        <v>85</v>
      </c>
      <c r="E292" s="156">
        <v>0</v>
      </c>
      <c r="F292" s="131"/>
      <c r="G292" s="131"/>
      <c r="H292" s="131"/>
      <c r="I292" s="132"/>
      <c r="J292" s="134">
        <v>50</v>
      </c>
      <c r="K292" s="134"/>
      <c r="L292" s="134">
        <v>0</v>
      </c>
      <c r="M292" s="107">
        <f t="shared" si="165"/>
        <v>0</v>
      </c>
      <c r="N292" s="78" t="e">
        <f t="shared" si="188"/>
        <v>#DIV/0!</v>
      </c>
      <c r="O292" s="83" t="e">
        <f t="shared" si="166"/>
        <v>#DIV/0!</v>
      </c>
      <c r="P292" s="80"/>
    </row>
    <row r="293" spans="1:16" ht="20.25" customHeight="1" hidden="1">
      <c r="A293" s="61" t="s">
        <v>1</v>
      </c>
      <c r="B293" s="74" t="s">
        <v>180</v>
      </c>
      <c r="C293" s="76" t="s">
        <v>105</v>
      </c>
      <c r="D293" s="76"/>
      <c r="E293" s="119">
        <f>E294</f>
        <v>0</v>
      </c>
      <c r="F293" s="119">
        <f aca="true" t="shared" si="204" ref="F293:L293">F294</f>
        <v>0</v>
      </c>
      <c r="G293" s="119">
        <f t="shared" si="204"/>
        <v>0</v>
      </c>
      <c r="H293" s="119">
        <f t="shared" si="204"/>
        <v>0</v>
      </c>
      <c r="I293" s="119">
        <f t="shared" si="204"/>
        <v>0</v>
      </c>
      <c r="J293" s="119">
        <f t="shared" si="204"/>
        <v>0</v>
      </c>
      <c r="K293" s="119"/>
      <c r="L293" s="119">
        <f t="shared" si="204"/>
        <v>0</v>
      </c>
      <c r="M293" s="107" t="e">
        <f t="shared" si="165"/>
        <v>#DIV/0!</v>
      </c>
      <c r="N293" s="78" t="e">
        <f t="shared" si="188"/>
        <v>#DIV/0!</v>
      </c>
      <c r="O293" s="83" t="e">
        <f t="shared" si="166"/>
        <v>#DIV/0!</v>
      </c>
      <c r="P293" s="80"/>
    </row>
    <row r="294" spans="1:16" ht="79.5" customHeight="1" hidden="1">
      <c r="A294" s="61" t="s">
        <v>241</v>
      </c>
      <c r="B294" s="74" t="s">
        <v>180</v>
      </c>
      <c r="C294" s="76" t="s">
        <v>242</v>
      </c>
      <c r="D294" s="76"/>
      <c r="E294" s="119">
        <f>E295</f>
        <v>0</v>
      </c>
      <c r="F294" s="119">
        <f aca="true" t="shared" si="205" ref="F294:L294">F295</f>
        <v>0</v>
      </c>
      <c r="G294" s="119">
        <f t="shared" si="205"/>
        <v>0</v>
      </c>
      <c r="H294" s="119">
        <f t="shared" si="205"/>
        <v>0</v>
      </c>
      <c r="I294" s="119">
        <f t="shared" si="205"/>
        <v>0</v>
      </c>
      <c r="J294" s="119">
        <f t="shared" si="205"/>
        <v>0</v>
      </c>
      <c r="K294" s="119"/>
      <c r="L294" s="119">
        <f t="shared" si="205"/>
        <v>0</v>
      </c>
      <c r="M294" s="107" t="e">
        <f t="shared" si="165"/>
        <v>#DIV/0!</v>
      </c>
      <c r="N294" s="78" t="e">
        <f t="shared" si="188"/>
        <v>#DIV/0!</v>
      </c>
      <c r="O294" s="83" t="e">
        <f t="shared" si="166"/>
        <v>#DIV/0!</v>
      </c>
      <c r="P294" s="80"/>
    </row>
    <row r="295" spans="1:16" ht="40.5" customHeight="1" hidden="1">
      <c r="A295" s="96" t="s">
        <v>86</v>
      </c>
      <c r="B295" s="97" t="s">
        <v>180</v>
      </c>
      <c r="C295" s="98" t="s">
        <v>242</v>
      </c>
      <c r="D295" s="98" t="s">
        <v>84</v>
      </c>
      <c r="E295" s="120">
        <f>E296</f>
        <v>0</v>
      </c>
      <c r="F295" s="120">
        <f aca="true" t="shared" si="206" ref="F295:L295">F296</f>
        <v>0</v>
      </c>
      <c r="G295" s="120">
        <f t="shared" si="206"/>
        <v>0</v>
      </c>
      <c r="H295" s="120">
        <f t="shared" si="206"/>
        <v>0</v>
      </c>
      <c r="I295" s="120">
        <f t="shared" si="206"/>
        <v>0</v>
      </c>
      <c r="J295" s="120">
        <f t="shared" si="206"/>
        <v>0</v>
      </c>
      <c r="K295" s="120"/>
      <c r="L295" s="120">
        <f t="shared" si="206"/>
        <v>0</v>
      </c>
      <c r="M295" s="107" t="e">
        <f t="shared" si="165"/>
        <v>#DIV/0!</v>
      </c>
      <c r="N295" s="78" t="e">
        <f t="shared" si="188"/>
        <v>#DIV/0!</v>
      </c>
      <c r="O295" s="107" t="e">
        <f t="shared" si="166"/>
        <v>#DIV/0!</v>
      </c>
      <c r="P295" s="80"/>
    </row>
    <row r="296" spans="1:16" ht="40.5" customHeight="1" hidden="1">
      <c r="A296" s="99" t="s">
        <v>87</v>
      </c>
      <c r="B296" s="76" t="s">
        <v>180</v>
      </c>
      <c r="C296" s="76" t="s">
        <v>242</v>
      </c>
      <c r="D296" s="76" t="s">
        <v>85</v>
      </c>
      <c r="E296" s="119"/>
      <c r="F296" s="86"/>
      <c r="G296" s="86"/>
      <c r="H296" s="86"/>
      <c r="I296" s="86"/>
      <c r="J296" s="85">
        <v>0</v>
      </c>
      <c r="K296" s="85"/>
      <c r="L296" s="85">
        <v>0</v>
      </c>
      <c r="M296" s="83" t="e">
        <f t="shared" si="165"/>
        <v>#DIV/0!</v>
      </c>
      <c r="N296" s="78" t="e">
        <f t="shared" si="188"/>
        <v>#DIV/0!</v>
      </c>
      <c r="O296" s="83" t="e">
        <f t="shared" si="166"/>
        <v>#DIV/0!</v>
      </c>
      <c r="P296" s="80"/>
    </row>
    <row r="297" spans="1:16" ht="61.5" customHeight="1">
      <c r="A297" s="100" t="s">
        <v>66</v>
      </c>
      <c r="B297" s="95" t="s">
        <v>67</v>
      </c>
      <c r="C297" s="95"/>
      <c r="D297" s="95"/>
      <c r="E297" s="92">
        <f aca="true" t="shared" si="207" ref="E297:L299">E298</f>
        <v>2130.9</v>
      </c>
      <c r="F297" s="92">
        <f t="shared" si="207"/>
        <v>0</v>
      </c>
      <c r="G297" s="92">
        <f t="shared" si="207"/>
        <v>0</v>
      </c>
      <c r="H297" s="92">
        <f t="shared" si="207"/>
        <v>0</v>
      </c>
      <c r="I297" s="92">
        <f t="shared" si="207"/>
        <v>0</v>
      </c>
      <c r="J297" s="92">
        <f t="shared" si="207"/>
        <v>1131.8</v>
      </c>
      <c r="K297" s="92">
        <f t="shared" si="207"/>
        <v>335.2</v>
      </c>
      <c r="L297" s="92">
        <f t="shared" si="207"/>
        <v>335.2</v>
      </c>
      <c r="M297" s="78">
        <f t="shared" si="165"/>
        <v>29.61654002473935</v>
      </c>
      <c r="N297" s="78">
        <f t="shared" si="188"/>
        <v>100</v>
      </c>
      <c r="O297" s="78">
        <f t="shared" si="166"/>
        <v>15.730442536017645</v>
      </c>
      <c r="P297" s="80"/>
    </row>
    <row r="298" spans="1:16" ht="54" customHeight="1">
      <c r="A298" s="101" t="s">
        <v>69</v>
      </c>
      <c r="B298" s="73" t="s">
        <v>68</v>
      </c>
      <c r="C298" s="73"/>
      <c r="D298" s="73"/>
      <c r="E298" s="87">
        <f t="shared" si="207"/>
        <v>2130.9</v>
      </c>
      <c r="F298" s="87">
        <f t="shared" si="207"/>
        <v>0</v>
      </c>
      <c r="G298" s="87">
        <f t="shared" si="207"/>
        <v>0</v>
      </c>
      <c r="H298" s="87">
        <f t="shared" si="207"/>
        <v>0</v>
      </c>
      <c r="I298" s="87">
        <f t="shared" si="207"/>
        <v>0</v>
      </c>
      <c r="J298" s="87">
        <f t="shared" si="207"/>
        <v>1131.8</v>
      </c>
      <c r="K298" s="87">
        <f t="shared" si="207"/>
        <v>335.2</v>
      </c>
      <c r="L298" s="87">
        <f t="shared" si="207"/>
        <v>335.2</v>
      </c>
      <c r="M298" s="108">
        <f t="shared" si="165"/>
        <v>29.61654002473935</v>
      </c>
      <c r="N298" s="78">
        <f t="shared" si="188"/>
        <v>100</v>
      </c>
      <c r="O298" s="108">
        <f t="shared" si="166"/>
        <v>15.730442536017645</v>
      </c>
      <c r="P298" s="80"/>
    </row>
    <row r="299" spans="1:16" ht="26.25">
      <c r="A299" s="69" t="s">
        <v>32</v>
      </c>
      <c r="B299" s="31" t="s">
        <v>68</v>
      </c>
      <c r="C299" s="31" t="s">
        <v>116</v>
      </c>
      <c r="D299" s="31"/>
      <c r="E299" s="86">
        <f t="shared" si="207"/>
        <v>2130.9</v>
      </c>
      <c r="F299" s="86">
        <f t="shared" si="207"/>
        <v>0</v>
      </c>
      <c r="G299" s="86">
        <f t="shared" si="207"/>
        <v>0</v>
      </c>
      <c r="H299" s="86">
        <f t="shared" si="207"/>
        <v>0</v>
      </c>
      <c r="I299" s="86">
        <f t="shared" si="207"/>
        <v>0</v>
      </c>
      <c r="J299" s="86">
        <f t="shared" si="207"/>
        <v>1131.8</v>
      </c>
      <c r="K299" s="86">
        <f t="shared" si="207"/>
        <v>335.2</v>
      </c>
      <c r="L299" s="86">
        <f t="shared" si="207"/>
        <v>335.2</v>
      </c>
      <c r="M299" s="83">
        <f t="shared" si="165"/>
        <v>29.61654002473935</v>
      </c>
      <c r="N299" s="78">
        <f t="shared" si="188"/>
        <v>100</v>
      </c>
      <c r="O299" s="83">
        <f t="shared" si="166"/>
        <v>15.730442536017645</v>
      </c>
      <c r="P299" s="80"/>
    </row>
    <row r="300" spans="1:16" ht="114.75" customHeight="1">
      <c r="A300" s="53" t="s">
        <v>70</v>
      </c>
      <c r="B300" s="40" t="s">
        <v>68</v>
      </c>
      <c r="C300" s="40" t="s">
        <v>117</v>
      </c>
      <c r="D300" s="40"/>
      <c r="E300" s="88">
        <f>E301+E304+E307+E313+E316+E319+E323+E326+E310</f>
        <v>2130.9</v>
      </c>
      <c r="F300" s="88">
        <f aca="true" t="shared" si="208" ref="F300:L300">F301+F304+F307+F313+F316+F319+F323+F326+F310</f>
        <v>0</v>
      </c>
      <c r="G300" s="88">
        <f t="shared" si="208"/>
        <v>0</v>
      </c>
      <c r="H300" s="88">
        <f t="shared" si="208"/>
        <v>0</v>
      </c>
      <c r="I300" s="88">
        <f t="shared" si="208"/>
        <v>0</v>
      </c>
      <c r="J300" s="88">
        <f t="shared" si="208"/>
        <v>1131.8</v>
      </c>
      <c r="K300" s="88">
        <f t="shared" si="208"/>
        <v>335.2</v>
      </c>
      <c r="L300" s="88">
        <f t="shared" si="208"/>
        <v>335.2</v>
      </c>
      <c r="M300" s="91">
        <f t="shared" si="165"/>
        <v>29.61654002473935</v>
      </c>
      <c r="N300" s="78">
        <f t="shared" si="188"/>
        <v>100</v>
      </c>
      <c r="O300" s="91">
        <f t="shared" si="166"/>
        <v>15.730442536017645</v>
      </c>
      <c r="P300" s="80"/>
    </row>
    <row r="301" spans="1:16" ht="78" customHeight="1">
      <c r="A301" s="36" t="s">
        <v>230</v>
      </c>
      <c r="B301" s="26" t="s">
        <v>68</v>
      </c>
      <c r="C301" s="26" t="s">
        <v>118</v>
      </c>
      <c r="D301" s="26"/>
      <c r="E301" s="82">
        <f>E302</f>
        <v>385.2</v>
      </c>
      <c r="F301" s="82">
        <f aca="true" t="shared" si="209" ref="F301:K301">F302</f>
        <v>0</v>
      </c>
      <c r="G301" s="82">
        <f t="shared" si="209"/>
        <v>0</v>
      </c>
      <c r="H301" s="82">
        <f t="shared" si="209"/>
        <v>0</v>
      </c>
      <c r="I301" s="82">
        <f t="shared" si="209"/>
        <v>0</v>
      </c>
      <c r="J301" s="82">
        <f t="shared" si="209"/>
        <v>250.4</v>
      </c>
      <c r="K301" s="82">
        <f t="shared" si="209"/>
        <v>62.6</v>
      </c>
      <c r="L301" s="82">
        <f aca="true" t="shared" si="210" ref="F301:L302">L302</f>
        <v>62.6</v>
      </c>
      <c r="M301" s="83">
        <f t="shared" si="165"/>
        <v>25</v>
      </c>
      <c r="N301" s="78">
        <f t="shared" si="188"/>
        <v>100</v>
      </c>
      <c r="O301" s="83">
        <f t="shared" si="166"/>
        <v>16.25129802699896</v>
      </c>
      <c r="P301" s="80"/>
    </row>
    <row r="302" spans="1:16" ht="26.25">
      <c r="A302" s="36" t="s">
        <v>32</v>
      </c>
      <c r="B302" s="26" t="s">
        <v>68</v>
      </c>
      <c r="C302" s="26" t="s">
        <v>118</v>
      </c>
      <c r="D302" s="26" t="s">
        <v>176</v>
      </c>
      <c r="E302" s="82">
        <f>E303</f>
        <v>385.2</v>
      </c>
      <c r="F302" s="82">
        <f t="shared" si="210"/>
        <v>0</v>
      </c>
      <c r="G302" s="82">
        <f t="shared" si="210"/>
        <v>0</v>
      </c>
      <c r="H302" s="82">
        <f t="shared" si="210"/>
        <v>0</v>
      </c>
      <c r="I302" s="82">
        <f t="shared" si="210"/>
        <v>0</v>
      </c>
      <c r="J302" s="82">
        <f t="shared" si="210"/>
        <v>250.4</v>
      </c>
      <c r="K302" s="82">
        <f t="shared" si="210"/>
        <v>62.6</v>
      </c>
      <c r="L302" s="82">
        <f t="shared" si="210"/>
        <v>62.6</v>
      </c>
      <c r="M302" s="83">
        <f t="shared" si="165"/>
        <v>25</v>
      </c>
      <c r="N302" s="78">
        <f t="shared" si="188"/>
        <v>100</v>
      </c>
      <c r="O302" s="83">
        <f t="shared" si="166"/>
        <v>16.25129802699896</v>
      </c>
      <c r="P302" s="80"/>
    </row>
    <row r="303" spans="1:16" ht="26.25">
      <c r="A303" s="36" t="s">
        <v>53</v>
      </c>
      <c r="B303" s="26" t="s">
        <v>68</v>
      </c>
      <c r="C303" s="26" t="s">
        <v>118</v>
      </c>
      <c r="D303" s="26" t="s">
        <v>71</v>
      </c>
      <c r="E303" s="82">
        <v>385.2</v>
      </c>
      <c r="F303" s="82"/>
      <c r="G303" s="82"/>
      <c r="H303" s="82"/>
      <c r="I303" s="84"/>
      <c r="J303" s="135">
        <v>250.4</v>
      </c>
      <c r="K303" s="135">
        <v>62.6</v>
      </c>
      <c r="L303" s="135">
        <v>62.6</v>
      </c>
      <c r="M303" s="83">
        <f t="shared" si="165"/>
        <v>25</v>
      </c>
      <c r="N303" s="78">
        <f t="shared" si="188"/>
        <v>100</v>
      </c>
      <c r="O303" s="83">
        <f t="shared" si="166"/>
        <v>16.25129802699896</v>
      </c>
      <c r="P303" s="80"/>
    </row>
    <row r="304" spans="1:16" ht="132.75" customHeight="1">
      <c r="A304" s="36" t="s">
        <v>235</v>
      </c>
      <c r="B304" s="26" t="s">
        <v>68</v>
      </c>
      <c r="C304" s="26" t="s">
        <v>119</v>
      </c>
      <c r="D304" s="26"/>
      <c r="E304" s="82">
        <f>E305</f>
        <v>440.1</v>
      </c>
      <c r="F304" s="82">
        <f aca="true" t="shared" si="211" ref="F304:K304">F305</f>
        <v>0</v>
      </c>
      <c r="G304" s="82">
        <f t="shared" si="211"/>
        <v>0</v>
      </c>
      <c r="H304" s="82">
        <f t="shared" si="211"/>
        <v>0</v>
      </c>
      <c r="I304" s="82">
        <f t="shared" si="211"/>
        <v>0</v>
      </c>
      <c r="J304" s="82">
        <f t="shared" si="211"/>
        <v>282.6</v>
      </c>
      <c r="K304" s="82">
        <f t="shared" si="211"/>
        <v>69.4</v>
      </c>
      <c r="L304" s="82">
        <f aca="true" t="shared" si="212" ref="F304:L305">L305</f>
        <v>69.4</v>
      </c>
      <c r="M304" s="83">
        <f t="shared" si="165"/>
        <v>24.557678697806086</v>
      </c>
      <c r="N304" s="78">
        <f t="shared" si="188"/>
        <v>100</v>
      </c>
      <c r="O304" s="83">
        <f t="shared" si="166"/>
        <v>15.76914337650534</v>
      </c>
      <c r="P304" s="80"/>
    </row>
    <row r="305" spans="1:16" ht="26.25">
      <c r="A305" s="36" t="s">
        <v>32</v>
      </c>
      <c r="B305" s="26" t="s">
        <v>68</v>
      </c>
      <c r="C305" s="26" t="s">
        <v>119</v>
      </c>
      <c r="D305" s="26" t="s">
        <v>176</v>
      </c>
      <c r="E305" s="82">
        <f>E306</f>
        <v>440.1</v>
      </c>
      <c r="F305" s="82">
        <f t="shared" si="212"/>
        <v>0</v>
      </c>
      <c r="G305" s="82">
        <f t="shared" si="212"/>
        <v>0</v>
      </c>
      <c r="H305" s="82">
        <f t="shared" si="212"/>
        <v>0</v>
      </c>
      <c r="I305" s="82">
        <f t="shared" si="212"/>
        <v>0</v>
      </c>
      <c r="J305" s="82">
        <f t="shared" si="212"/>
        <v>282.6</v>
      </c>
      <c r="K305" s="82">
        <f t="shared" si="212"/>
        <v>69.4</v>
      </c>
      <c r="L305" s="82">
        <f t="shared" si="212"/>
        <v>69.4</v>
      </c>
      <c r="M305" s="83">
        <f t="shared" si="165"/>
        <v>24.557678697806086</v>
      </c>
      <c r="N305" s="78">
        <f t="shared" si="188"/>
        <v>100</v>
      </c>
      <c r="O305" s="83">
        <f t="shared" si="166"/>
        <v>15.76914337650534</v>
      </c>
      <c r="P305" s="80"/>
    </row>
    <row r="306" spans="1:16" ht="26.25">
      <c r="A306" s="36" t="s">
        <v>53</v>
      </c>
      <c r="B306" s="26" t="s">
        <v>68</v>
      </c>
      <c r="C306" s="26" t="s">
        <v>119</v>
      </c>
      <c r="D306" s="26" t="s">
        <v>71</v>
      </c>
      <c r="E306" s="82">
        <v>440.1</v>
      </c>
      <c r="F306" s="82"/>
      <c r="G306" s="82"/>
      <c r="H306" s="82"/>
      <c r="I306" s="84"/>
      <c r="J306" s="135">
        <v>282.6</v>
      </c>
      <c r="K306" s="135">
        <v>69.4</v>
      </c>
      <c r="L306" s="135">
        <v>69.4</v>
      </c>
      <c r="M306" s="83">
        <f t="shared" si="165"/>
        <v>24.557678697806086</v>
      </c>
      <c r="N306" s="78">
        <f t="shared" si="188"/>
        <v>100</v>
      </c>
      <c r="O306" s="83">
        <f t="shared" si="166"/>
        <v>15.76914337650534</v>
      </c>
      <c r="P306" s="80"/>
    </row>
    <row r="307" spans="1:16" ht="81" customHeight="1">
      <c r="A307" s="36" t="s">
        <v>231</v>
      </c>
      <c r="B307" s="26" t="s">
        <v>68</v>
      </c>
      <c r="C307" s="26" t="s">
        <v>120</v>
      </c>
      <c r="D307" s="26"/>
      <c r="E307" s="82">
        <f>E308</f>
        <v>132</v>
      </c>
      <c r="F307" s="82">
        <f aca="true" t="shared" si="213" ref="F307:K307">F308</f>
        <v>0</v>
      </c>
      <c r="G307" s="82">
        <f t="shared" si="213"/>
        <v>0</v>
      </c>
      <c r="H307" s="82">
        <f t="shared" si="213"/>
        <v>0</v>
      </c>
      <c r="I307" s="82">
        <f t="shared" si="213"/>
        <v>0</v>
      </c>
      <c r="J307" s="82">
        <f t="shared" si="213"/>
        <v>82</v>
      </c>
      <c r="K307" s="82">
        <f t="shared" si="213"/>
        <v>20</v>
      </c>
      <c r="L307" s="82">
        <f aca="true" t="shared" si="214" ref="F307:L308">L308</f>
        <v>20</v>
      </c>
      <c r="M307" s="83">
        <f t="shared" si="165"/>
        <v>24.390243902439025</v>
      </c>
      <c r="N307" s="78">
        <f t="shared" si="188"/>
        <v>100</v>
      </c>
      <c r="O307" s="83">
        <f t="shared" si="166"/>
        <v>15.151515151515152</v>
      </c>
      <c r="P307" s="80"/>
    </row>
    <row r="308" spans="1:16" ht="17.25" customHeight="1">
      <c r="A308" s="36" t="s">
        <v>32</v>
      </c>
      <c r="B308" s="26" t="s">
        <v>68</v>
      </c>
      <c r="C308" s="26" t="s">
        <v>120</v>
      </c>
      <c r="D308" s="26" t="s">
        <v>176</v>
      </c>
      <c r="E308" s="157">
        <f>E309</f>
        <v>132</v>
      </c>
      <c r="F308" s="157">
        <f t="shared" si="214"/>
        <v>0</v>
      </c>
      <c r="G308" s="157">
        <f t="shared" si="214"/>
        <v>0</v>
      </c>
      <c r="H308" s="157">
        <f t="shared" si="214"/>
        <v>0</v>
      </c>
      <c r="I308" s="157">
        <f t="shared" si="214"/>
        <v>0</v>
      </c>
      <c r="J308" s="157">
        <f t="shared" si="214"/>
        <v>82</v>
      </c>
      <c r="K308" s="157">
        <f t="shared" si="214"/>
        <v>20</v>
      </c>
      <c r="L308" s="157">
        <f t="shared" si="214"/>
        <v>20</v>
      </c>
      <c r="M308" s="83">
        <f t="shared" si="165"/>
        <v>24.390243902439025</v>
      </c>
      <c r="N308" s="78">
        <f t="shared" si="188"/>
        <v>100</v>
      </c>
      <c r="O308" s="83">
        <f t="shared" si="166"/>
        <v>15.151515151515152</v>
      </c>
      <c r="P308" s="80"/>
    </row>
    <row r="309" spans="1:16" ht="26.25">
      <c r="A309" s="37" t="s">
        <v>53</v>
      </c>
      <c r="B309" s="30" t="s">
        <v>68</v>
      </c>
      <c r="C309" s="30" t="s">
        <v>120</v>
      </c>
      <c r="D309" s="30" t="s">
        <v>71</v>
      </c>
      <c r="E309" s="167">
        <v>132</v>
      </c>
      <c r="F309" s="131"/>
      <c r="G309" s="131"/>
      <c r="H309" s="131"/>
      <c r="I309" s="132"/>
      <c r="J309" s="140">
        <v>82</v>
      </c>
      <c r="K309" s="140">
        <v>20</v>
      </c>
      <c r="L309" s="140">
        <v>20</v>
      </c>
      <c r="M309" s="107">
        <f t="shared" si="165"/>
        <v>24.390243902439025</v>
      </c>
      <c r="N309" s="179">
        <f t="shared" si="188"/>
        <v>100</v>
      </c>
      <c r="O309" s="83">
        <f t="shared" si="166"/>
        <v>15.151515151515152</v>
      </c>
      <c r="P309" s="80"/>
    </row>
    <row r="310" spans="1:16" ht="78.75">
      <c r="A310" s="185" t="s">
        <v>325</v>
      </c>
      <c r="B310" s="30" t="s">
        <v>68</v>
      </c>
      <c r="C310" s="30" t="s">
        <v>326</v>
      </c>
      <c r="D310" s="42"/>
      <c r="E310" s="158">
        <f>E311</f>
        <v>357.7</v>
      </c>
      <c r="F310" s="158">
        <f aca="true" t="shared" si="215" ref="F310:L310">F311</f>
        <v>0</v>
      </c>
      <c r="G310" s="158">
        <f t="shared" si="215"/>
        <v>0</v>
      </c>
      <c r="H310" s="158">
        <f t="shared" si="215"/>
        <v>0</v>
      </c>
      <c r="I310" s="158">
        <f t="shared" si="215"/>
        <v>0</v>
      </c>
      <c r="J310" s="158">
        <f t="shared" si="215"/>
        <v>0</v>
      </c>
      <c r="K310" s="158">
        <f t="shared" si="215"/>
        <v>54</v>
      </c>
      <c r="L310" s="158">
        <f t="shared" si="215"/>
        <v>54</v>
      </c>
      <c r="M310" s="83"/>
      <c r="N310" s="179">
        <f t="shared" si="188"/>
        <v>100</v>
      </c>
      <c r="O310" s="83">
        <f t="shared" si="166"/>
        <v>15.096449538719597</v>
      </c>
      <c r="P310" s="80"/>
    </row>
    <row r="311" spans="1:16" ht="26.25">
      <c r="A311" s="38" t="s">
        <v>32</v>
      </c>
      <c r="B311" s="31" t="s">
        <v>68</v>
      </c>
      <c r="C311" s="31" t="s">
        <v>326</v>
      </c>
      <c r="D311" s="31" t="s">
        <v>176</v>
      </c>
      <c r="E311" s="183">
        <f>E312</f>
        <v>357.7</v>
      </c>
      <c r="F311" s="183">
        <f aca="true" t="shared" si="216" ref="F311:L311">F312</f>
        <v>0</v>
      </c>
      <c r="G311" s="183">
        <f t="shared" si="216"/>
        <v>0</v>
      </c>
      <c r="H311" s="183">
        <f t="shared" si="216"/>
        <v>0</v>
      </c>
      <c r="I311" s="183">
        <f t="shared" si="216"/>
        <v>0</v>
      </c>
      <c r="J311" s="183">
        <f t="shared" si="216"/>
        <v>0</v>
      </c>
      <c r="K311" s="183">
        <f t="shared" si="216"/>
        <v>54</v>
      </c>
      <c r="L311" s="183">
        <f t="shared" si="216"/>
        <v>54</v>
      </c>
      <c r="M311" s="83"/>
      <c r="N311" s="78">
        <f t="shared" si="188"/>
        <v>100</v>
      </c>
      <c r="O311" s="83">
        <f t="shared" si="166"/>
        <v>15.096449538719597</v>
      </c>
      <c r="P311" s="80"/>
    </row>
    <row r="312" spans="1:16" ht="26.25">
      <c r="A312" s="38" t="s">
        <v>53</v>
      </c>
      <c r="B312" s="31" t="s">
        <v>68</v>
      </c>
      <c r="C312" s="31" t="s">
        <v>326</v>
      </c>
      <c r="D312" s="31" t="s">
        <v>71</v>
      </c>
      <c r="E312" s="183">
        <v>357.7</v>
      </c>
      <c r="F312" s="86"/>
      <c r="G312" s="86"/>
      <c r="H312" s="86"/>
      <c r="I312" s="86"/>
      <c r="J312" s="135"/>
      <c r="K312" s="135">
        <v>54</v>
      </c>
      <c r="L312" s="135">
        <v>54</v>
      </c>
      <c r="M312" s="83"/>
      <c r="N312" s="78">
        <f t="shared" si="188"/>
        <v>100</v>
      </c>
      <c r="O312" s="83">
        <f t="shared" si="166"/>
        <v>15.096449538719597</v>
      </c>
      <c r="P312" s="80"/>
    </row>
    <row r="313" spans="1:16" ht="102.75" customHeight="1">
      <c r="A313" s="38" t="s">
        <v>232</v>
      </c>
      <c r="B313" s="31" t="s">
        <v>68</v>
      </c>
      <c r="C313" s="31" t="s">
        <v>121</v>
      </c>
      <c r="D313" s="31"/>
      <c r="E313" s="184">
        <f>E314</f>
        <v>385.1</v>
      </c>
      <c r="F313" s="88">
        <f aca="true" t="shared" si="217" ref="F313:K313">F314</f>
        <v>0</v>
      </c>
      <c r="G313" s="88">
        <f t="shared" si="217"/>
        <v>0</v>
      </c>
      <c r="H313" s="88">
        <f t="shared" si="217"/>
        <v>0</v>
      </c>
      <c r="I313" s="88">
        <f t="shared" si="217"/>
        <v>0</v>
      </c>
      <c r="J313" s="88">
        <f t="shared" si="217"/>
        <v>242.4</v>
      </c>
      <c r="K313" s="88">
        <f t="shared" si="217"/>
        <v>60.6</v>
      </c>
      <c r="L313" s="86">
        <f aca="true" t="shared" si="218" ref="F313:L314">L314</f>
        <v>60.6</v>
      </c>
      <c r="M313" s="83">
        <f t="shared" si="165"/>
        <v>25</v>
      </c>
      <c r="N313" s="78">
        <f t="shared" si="188"/>
        <v>100</v>
      </c>
      <c r="O313" s="83">
        <f t="shared" si="166"/>
        <v>15.736172422747337</v>
      </c>
      <c r="P313" s="80"/>
    </row>
    <row r="314" spans="1:16" ht="26.25">
      <c r="A314" s="186" t="s">
        <v>32</v>
      </c>
      <c r="B314" s="40" t="s">
        <v>68</v>
      </c>
      <c r="C314" s="40" t="s">
        <v>121</v>
      </c>
      <c r="D314" s="40" t="s">
        <v>176</v>
      </c>
      <c r="E314" s="131">
        <f>E315</f>
        <v>385.1</v>
      </c>
      <c r="F314" s="131">
        <f t="shared" si="218"/>
        <v>0</v>
      </c>
      <c r="G314" s="131">
        <f t="shared" si="218"/>
        <v>0</v>
      </c>
      <c r="H314" s="131">
        <f t="shared" si="218"/>
        <v>0</v>
      </c>
      <c r="I314" s="131">
        <f t="shared" si="218"/>
        <v>0</v>
      </c>
      <c r="J314" s="131">
        <f t="shared" si="218"/>
        <v>242.4</v>
      </c>
      <c r="K314" s="131">
        <f t="shared" si="218"/>
        <v>60.6</v>
      </c>
      <c r="L314" s="187">
        <f t="shared" si="218"/>
        <v>60.6</v>
      </c>
      <c r="M314" s="91">
        <f t="shared" si="165"/>
        <v>25</v>
      </c>
      <c r="N314" s="145">
        <f t="shared" si="188"/>
        <v>100</v>
      </c>
      <c r="O314" s="91">
        <f t="shared" si="166"/>
        <v>15.736172422747337</v>
      </c>
      <c r="P314" s="80"/>
    </row>
    <row r="315" spans="1:16" ht="26.25">
      <c r="A315" s="38" t="s">
        <v>53</v>
      </c>
      <c r="B315" s="30" t="s">
        <v>68</v>
      </c>
      <c r="C315" s="30" t="s">
        <v>121</v>
      </c>
      <c r="D315" s="30" t="s">
        <v>71</v>
      </c>
      <c r="E315" s="131">
        <v>385.1</v>
      </c>
      <c r="F315" s="131"/>
      <c r="G315" s="131"/>
      <c r="H315" s="131"/>
      <c r="I315" s="132"/>
      <c r="J315" s="135">
        <v>242.4</v>
      </c>
      <c r="K315" s="135">
        <v>60.6</v>
      </c>
      <c r="L315" s="135">
        <v>60.6</v>
      </c>
      <c r="M315" s="83">
        <f t="shared" si="165"/>
        <v>25</v>
      </c>
      <c r="N315" s="78">
        <f t="shared" si="188"/>
        <v>100</v>
      </c>
      <c r="O315" s="83">
        <f t="shared" si="166"/>
        <v>15.736172422747337</v>
      </c>
      <c r="P315" s="80"/>
    </row>
    <row r="316" spans="1:16" ht="120" customHeight="1">
      <c r="A316" s="38" t="s">
        <v>233</v>
      </c>
      <c r="B316" s="31" t="s">
        <v>68</v>
      </c>
      <c r="C316" s="31" t="s">
        <v>122</v>
      </c>
      <c r="D316" s="31"/>
      <c r="E316" s="86">
        <f>E317</f>
        <v>308.1</v>
      </c>
      <c r="F316" s="86">
        <f aca="true" t="shared" si="219" ref="F316:K316">F317</f>
        <v>0</v>
      </c>
      <c r="G316" s="86">
        <f t="shared" si="219"/>
        <v>0</v>
      </c>
      <c r="H316" s="86">
        <f t="shared" si="219"/>
        <v>0</v>
      </c>
      <c r="I316" s="86">
        <f t="shared" si="219"/>
        <v>0</v>
      </c>
      <c r="J316" s="86">
        <f t="shared" si="219"/>
        <v>194.6</v>
      </c>
      <c r="K316" s="86">
        <f t="shared" si="219"/>
        <v>48.4</v>
      </c>
      <c r="L316" s="86">
        <f aca="true" t="shared" si="220" ref="F316:L317">L317</f>
        <v>48.4</v>
      </c>
      <c r="M316" s="83">
        <f t="shared" si="165"/>
        <v>24.871531346351492</v>
      </c>
      <c r="N316" s="78">
        <f t="shared" si="188"/>
        <v>100</v>
      </c>
      <c r="O316" s="83">
        <f t="shared" si="166"/>
        <v>15.709185329438494</v>
      </c>
      <c r="P316" s="80"/>
    </row>
    <row r="317" spans="1:16" ht="26.25">
      <c r="A317" s="38" t="s">
        <v>32</v>
      </c>
      <c r="B317" s="31" t="s">
        <v>68</v>
      </c>
      <c r="C317" s="31" t="s">
        <v>122</v>
      </c>
      <c r="D317" s="31" t="s">
        <v>176</v>
      </c>
      <c r="E317" s="86">
        <f>E318</f>
        <v>308.1</v>
      </c>
      <c r="F317" s="86">
        <f t="shared" si="220"/>
        <v>0</v>
      </c>
      <c r="G317" s="86">
        <f t="shared" si="220"/>
        <v>0</v>
      </c>
      <c r="H317" s="86">
        <f t="shared" si="220"/>
        <v>0</v>
      </c>
      <c r="I317" s="86">
        <f t="shared" si="220"/>
        <v>0</v>
      </c>
      <c r="J317" s="86">
        <f t="shared" si="220"/>
        <v>194.6</v>
      </c>
      <c r="K317" s="86">
        <f t="shared" si="220"/>
        <v>48.4</v>
      </c>
      <c r="L317" s="86">
        <f t="shared" si="220"/>
        <v>48.4</v>
      </c>
      <c r="M317" s="83">
        <f t="shared" si="165"/>
        <v>24.871531346351492</v>
      </c>
      <c r="N317" s="78">
        <f t="shared" si="188"/>
        <v>100</v>
      </c>
      <c r="O317" s="83">
        <f t="shared" si="166"/>
        <v>15.709185329438494</v>
      </c>
      <c r="P317" s="80"/>
    </row>
    <row r="318" spans="1:16" ht="26.25">
      <c r="A318" s="38" t="s">
        <v>53</v>
      </c>
      <c r="B318" s="31" t="s">
        <v>68</v>
      </c>
      <c r="C318" s="31" t="s">
        <v>122</v>
      </c>
      <c r="D318" s="31" t="s">
        <v>71</v>
      </c>
      <c r="E318" s="86">
        <v>308.1</v>
      </c>
      <c r="F318" s="157"/>
      <c r="G318" s="157"/>
      <c r="H318" s="157"/>
      <c r="I318" s="159"/>
      <c r="J318" s="135">
        <v>194.6</v>
      </c>
      <c r="K318" s="135">
        <v>48.4</v>
      </c>
      <c r="L318" s="135">
        <v>48.4</v>
      </c>
      <c r="M318" s="83">
        <f t="shared" si="165"/>
        <v>24.871531346351492</v>
      </c>
      <c r="N318" s="78">
        <f t="shared" si="188"/>
        <v>100</v>
      </c>
      <c r="O318" s="83">
        <f t="shared" si="166"/>
        <v>15.709185329438494</v>
      </c>
      <c r="P318" s="80"/>
    </row>
    <row r="319" spans="1:16" ht="114" customHeight="1">
      <c r="A319" s="53" t="s">
        <v>234</v>
      </c>
      <c r="B319" s="40" t="s">
        <v>68</v>
      </c>
      <c r="C319" s="40" t="s">
        <v>123</v>
      </c>
      <c r="D319" s="40"/>
      <c r="E319" s="144">
        <f>E321</f>
        <v>66.5</v>
      </c>
      <c r="F319" s="144">
        <f aca="true" t="shared" si="221" ref="F319:K319">F321</f>
        <v>0</v>
      </c>
      <c r="G319" s="144">
        <f t="shared" si="221"/>
        <v>0</v>
      </c>
      <c r="H319" s="144">
        <f t="shared" si="221"/>
        <v>0</v>
      </c>
      <c r="I319" s="144">
        <f t="shared" si="221"/>
        <v>0</v>
      </c>
      <c r="J319" s="144">
        <f t="shared" si="221"/>
        <v>44</v>
      </c>
      <c r="K319" s="144">
        <f t="shared" si="221"/>
        <v>11</v>
      </c>
      <c r="L319" s="144">
        <f>L321</f>
        <v>11</v>
      </c>
      <c r="M319" s="83">
        <f t="shared" si="165"/>
        <v>25</v>
      </c>
      <c r="N319" s="78">
        <f t="shared" si="188"/>
        <v>100</v>
      </c>
      <c r="O319" s="83">
        <f t="shared" si="166"/>
        <v>16.541353383458645</v>
      </c>
      <c r="P319" s="80"/>
    </row>
    <row r="320" spans="1:16" ht="10.5" customHeight="1" hidden="1">
      <c r="A320" s="37" t="s">
        <v>0</v>
      </c>
      <c r="B320" s="41"/>
      <c r="C320" s="41"/>
      <c r="D320" s="41"/>
      <c r="E320" s="160" t="e">
        <f>#REF!-E8</f>
        <v>#REF!</v>
      </c>
      <c r="F320" s="161"/>
      <c r="G320" s="160" t="e">
        <f>#REF!-G8</f>
        <v>#REF!</v>
      </c>
      <c r="H320" s="161"/>
      <c r="I320" s="162" t="e">
        <f>#REF!-I8</f>
        <v>#REF!</v>
      </c>
      <c r="J320" s="49"/>
      <c r="K320" s="49"/>
      <c r="L320" s="49"/>
      <c r="M320" s="83" t="e">
        <f t="shared" si="165"/>
        <v>#DIV/0!</v>
      </c>
      <c r="N320" s="78" t="e">
        <f t="shared" si="188"/>
        <v>#DIV/0!</v>
      </c>
      <c r="O320" s="83" t="e">
        <f t="shared" si="166"/>
        <v>#REF!</v>
      </c>
      <c r="P320" s="80"/>
    </row>
    <row r="321" spans="1:16" ht="26.25">
      <c r="A321" s="38" t="s">
        <v>32</v>
      </c>
      <c r="B321" s="31" t="s">
        <v>68</v>
      </c>
      <c r="C321" s="31" t="s">
        <v>123</v>
      </c>
      <c r="D321" s="31" t="s">
        <v>176</v>
      </c>
      <c r="E321" s="86">
        <f>E322</f>
        <v>66.5</v>
      </c>
      <c r="F321" s="86">
        <f aca="true" t="shared" si="222" ref="F321:K321">F322</f>
        <v>0</v>
      </c>
      <c r="G321" s="86">
        <f t="shared" si="222"/>
        <v>0</v>
      </c>
      <c r="H321" s="86">
        <f t="shared" si="222"/>
        <v>0</v>
      </c>
      <c r="I321" s="86">
        <f t="shared" si="222"/>
        <v>0</v>
      </c>
      <c r="J321" s="86">
        <f t="shared" si="222"/>
        <v>44</v>
      </c>
      <c r="K321" s="86">
        <f t="shared" si="222"/>
        <v>11</v>
      </c>
      <c r="L321" s="86">
        <f>L322</f>
        <v>11</v>
      </c>
      <c r="M321" s="83">
        <f t="shared" si="165"/>
        <v>25</v>
      </c>
      <c r="N321" s="78">
        <f t="shared" si="188"/>
        <v>100</v>
      </c>
      <c r="O321" s="83">
        <f t="shared" si="166"/>
        <v>16.541353383458645</v>
      </c>
      <c r="P321" s="80"/>
    </row>
    <row r="322" spans="1:16" ht="26.25">
      <c r="A322" s="38" t="s">
        <v>53</v>
      </c>
      <c r="B322" s="31" t="s">
        <v>68</v>
      </c>
      <c r="C322" s="31" t="s">
        <v>123</v>
      </c>
      <c r="D322" s="31" t="s">
        <v>71</v>
      </c>
      <c r="E322" s="86">
        <v>66.5</v>
      </c>
      <c r="F322" s="161"/>
      <c r="G322" s="163"/>
      <c r="H322" s="161"/>
      <c r="I322" s="164"/>
      <c r="J322" s="49">
        <v>44</v>
      </c>
      <c r="K322" s="182">
        <v>11</v>
      </c>
      <c r="L322" s="135">
        <v>11</v>
      </c>
      <c r="M322" s="83">
        <f t="shared" si="165"/>
        <v>25</v>
      </c>
      <c r="N322" s="78">
        <f t="shared" si="188"/>
        <v>100</v>
      </c>
      <c r="O322" s="83">
        <f t="shared" si="166"/>
        <v>16.541353383458645</v>
      </c>
      <c r="P322" s="80"/>
    </row>
    <row r="323" spans="1:16" ht="123" customHeight="1">
      <c r="A323" s="53" t="s">
        <v>239</v>
      </c>
      <c r="B323" s="40" t="s">
        <v>68</v>
      </c>
      <c r="C323" s="40" t="s">
        <v>236</v>
      </c>
      <c r="D323" s="40"/>
      <c r="E323" s="165">
        <f>E324</f>
        <v>55</v>
      </c>
      <c r="F323" s="165">
        <f aca="true" t="shared" si="223" ref="F323:K323">F324</f>
        <v>0</v>
      </c>
      <c r="G323" s="165">
        <f t="shared" si="223"/>
        <v>0</v>
      </c>
      <c r="H323" s="165">
        <f t="shared" si="223"/>
        <v>0</v>
      </c>
      <c r="I323" s="165">
        <f t="shared" si="223"/>
        <v>0</v>
      </c>
      <c r="J323" s="165">
        <f t="shared" si="223"/>
        <v>35</v>
      </c>
      <c r="K323" s="165">
        <f t="shared" si="223"/>
        <v>9</v>
      </c>
      <c r="L323" s="165">
        <f aca="true" t="shared" si="224" ref="F323:L324">L324</f>
        <v>9</v>
      </c>
      <c r="M323" s="83">
        <f t="shared" si="165"/>
        <v>25.71428571428571</v>
      </c>
      <c r="N323" s="78">
        <f t="shared" si="188"/>
        <v>100</v>
      </c>
      <c r="O323" s="83">
        <f t="shared" si="166"/>
        <v>16.363636363636363</v>
      </c>
      <c r="P323" s="80"/>
    </row>
    <row r="324" spans="1:16" ht="26.25">
      <c r="A324" s="38" t="s">
        <v>32</v>
      </c>
      <c r="B324" s="40" t="s">
        <v>68</v>
      </c>
      <c r="C324" s="40" t="s">
        <v>236</v>
      </c>
      <c r="D324" s="40" t="s">
        <v>176</v>
      </c>
      <c r="E324" s="166">
        <f>E325</f>
        <v>55</v>
      </c>
      <c r="F324" s="166">
        <f t="shared" si="224"/>
        <v>0</v>
      </c>
      <c r="G324" s="166">
        <f t="shared" si="224"/>
        <v>0</v>
      </c>
      <c r="H324" s="166">
        <f t="shared" si="224"/>
        <v>0</v>
      </c>
      <c r="I324" s="166">
        <f t="shared" si="224"/>
        <v>0</v>
      </c>
      <c r="J324" s="166">
        <f t="shared" si="224"/>
        <v>35</v>
      </c>
      <c r="K324" s="166">
        <f t="shared" si="224"/>
        <v>9</v>
      </c>
      <c r="L324" s="166">
        <f t="shared" si="224"/>
        <v>9</v>
      </c>
      <c r="M324" s="83">
        <f t="shared" si="165"/>
        <v>25.71428571428571</v>
      </c>
      <c r="N324" s="78">
        <f t="shared" si="188"/>
        <v>100</v>
      </c>
      <c r="O324" s="83">
        <f t="shared" si="166"/>
        <v>16.363636363636363</v>
      </c>
      <c r="P324" s="80"/>
    </row>
    <row r="325" spans="1:16" ht="26.25">
      <c r="A325" s="37" t="s">
        <v>53</v>
      </c>
      <c r="B325" s="30" t="s">
        <v>68</v>
      </c>
      <c r="C325" s="30" t="s">
        <v>236</v>
      </c>
      <c r="D325" s="30" t="s">
        <v>71</v>
      </c>
      <c r="E325" s="167">
        <v>55</v>
      </c>
      <c r="F325" s="158"/>
      <c r="G325" s="158"/>
      <c r="H325" s="158"/>
      <c r="I325" s="168"/>
      <c r="J325" s="49">
        <v>35</v>
      </c>
      <c r="K325" s="182">
        <v>9</v>
      </c>
      <c r="L325" s="135">
        <v>9</v>
      </c>
      <c r="M325" s="83">
        <f t="shared" si="165"/>
        <v>25.71428571428571</v>
      </c>
      <c r="N325" s="78">
        <f t="shared" si="188"/>
        <v>100</v>
      </c>
      <c r="O325" s="83">
        <f t="shared" si="166"/>
        <v>16.363636363636363</v>
      </c>
      <c r="P325" s="80"/>
    </row>
    <row r="326" spans="1:16" ht="245.25" customHeight="1">
      <c r="A326" s="38" t="s">
        <v>238</v>
      </c>
      <c r="B326" s="31" t="s">
        <v>68</v>
      </c>
      <c r="C326" s="31" t="s">
        <v>237</v>
      </c>
      <c r="D326" s="31"/>
      <c r="E326" s="139">
        <f>E327</f>
        <v>1.2</v>
      </c>
      <c r="F326" s="139">
        <f aca="true" t="shared" si="225" ref="F326:K326">F327</f>
        <v>0</v>
      </c>
      <c r="G326" s="139">
        <f t="shared" si="225"/>
        <v>0</v>
      </c>
      <c r="H326" s="139">
        <f t="shared" si="225"/>
        <v>0</v>
      </c>
      <c r="I326" s="139">
        <f t="shared" si="225"/>
        <v>0</v>
      </c>
      <c r="J326" s="139">
        <f t="shared" si="225"/>
        <v>0.8</v>
      </c>
      <c r="K326" s="139">
        <f t="shared" si="225"/>
        <v>0.2</v>
      </c>
      <c r="L326" s="139">
        <f aca="true" t="shared" si="226" ref="F326:L327">L327</f>
        <v>0.2</v>
      </c>
      <c r="M326" s="83">
        <f t="shared" si="165"/>
        <v>25</v>
      </c>
      <c r="N326" s="78">
        <f t="shared" si="188"/>
        <v>100</v>
      </c>
      <c r="O326" s="83">
        <f t="shared" si="166"/>
        <v>16.666666666666668</v>
      </c>
      <c r="P326" s="80"/>
    </row>
    <row r="327" spans="1:16" ht="26.25">
      <c r="A327" s="38" t="s">
        <v>32</v>
      </c>
      <c r="B327" s="31" t="s">
        <v>68</v>
      </c>
      <c r="C327" s="31" t="s">
        <v>237</v>
      </c>
      <c r="D327" s="31" t="s">
        <v>176</v>
      </c>
      <c r="E327" s="139">
        <f>E328</f>
        <v>1.2</v>
      </c>
      <c r="F327" s="139">
        <f t="shared" si="226"/>
        <v>0</v>
      </c>
      <c r="G327" s="139">
        <f t="shared" si="226"/>
        <v>0</v>
      </c>
      <c r="H327" s="139">
        <f t="shared" si="226"/>
        <v>0</v>
      </c>
      <c r="I327" s="139">
        <f t="shared" si="226"/>
        <v>0</v>
      </c>
      <c r="J327" s="139">
        <f t="shared" si="226"/>
        <v>0.8</v>
      </c>
      <c r="K327" s="139">
        <f t="shared" si="226"/>
        <v>0.2</v>
      </c>
      <c r="L327" s="139">
        <f t="shared" si="226"/>
        <v>0.2</v>
      </c>
      <c r="M327" s="83">
        <f t="shared" si="165"/>
        <v>25</v>
      </c>
      <c r="N327" s="78">
        <f t="shared" si="188"/>
        <v>100</v>
      </c>
      <c r="O327" s="83">
        <f t="shared" si="166"/>
        <v>16.666666666666668</v>
      </c>
      <c r="P327" s="80"/>
    </row>
    <row r="328" spans="1:16" ht="13.5">
      <c r="A328" s="38" t="s">
        <v>53</v>
      </c>
      <c r="B328" s="46">
        <v>1403</v>
      </c>
      <c r="C328" s="46">
        <v>5210600120</v>
      </c>
      <c r="D328" s="49">
        <v>540</v>
      </c>
      <c r="E328" s="139">
        <v>1.2</v>
      </c>
      <c r="F328" s="197"/>
      <c r="G328" s="169"/>
      <c r="H328" s="197"/>
      <c r="I328" s="169"/>
      <c r="J328" s="169">
        <v>0.8</v>
      </c>
      <c r="K328" s="169">
        <v>0.2</v>
      </c>
      <c r="L328" s="139">
        <v>0.2</v>
      </c>
      <c r="M328" s="83">
        <f t="shared" si="165"/>
        <v>25</v>
      </c>
      <c r="N328" s="78">
        <f t="shared" si="188"/>
        <v>100</v>
      </c>
      <c r="O328" s="83">
        <f t="shared" si="166"/>
        <v>16.666666666666668</v>
      </c>
      <c r="P328" s="80"/>
    </row>
    <row r="329" spans="1:16" ht="30.75" hidden="1">
      <c r="A329" s="194" t="s">
        <v>74</v>
      </c>
      <c r="B329" s="195"/>
      <c r="C329" s="195"/>
      <c r="D329" s="195"/>
      <c r="E329" s="196">
        <f aca="true" t="shared" si="227" ref="E329:E334">E330</f>
        <v>0</v>
      </c>
      <c r="F329" s="196">
        <f aca="true" t="shared" si="228" ref="F329:L331">F330</f>
        <v>0</v>
      </c>
      <c r="G329" s="196">
        <f t="shared" si="228"/>
        <v>0</v>
      </c>
      <c r="H329" s="196">
        <f t="shared" si="228"/>
        <v>0</v>
      </c>
      <c r="I329" s="196">
        <f t="shared" si="228"/>
        <v>0</v>
      </c>
      <c r="J329" s="196">
        <f t="shared" si="228"/>
        <v>318.8</v>
      </c>
      <c r="K329" s="196"/>
      <c r="L329" s="170">
        <f t="shared" si="228"/>
        <v>0</v>
      </c>
      <c r="M329" s="78">
        <f t="shared" si="165"/>
        <v>0</v>
      </c>
      <c r="N329" s="78" t="e">
        <f t="shared" si="188"/>
        <v>#DIV/0!</v>
      </c>
      <c r="O329" s="78" t="e">
        <f t="shared" si="166"/>
        <v>#DIV/0!</v>
      </c>
      <c r="P329" s="80"/>
    </row>
    <row r="330" spans="1:16" ht="13.5" hidden="1">
      <c r="A330" s="35" t="s">
        <v>37</v>
      </c>
      <c r="B330" s="22" t="s">
        <v>38</v>
      </c>
      <c r="C330" s="44"/>
      <c r="D330" s="44"/>
      <c r="E330" s="171">
        <f t="shared" si="227"/>
        <v>0</v>
      </c>
      <c r="F330" s="171">
        <f t="shared" si="228"/>
        <v>0</v>
      </c>
      <c r="G330" s="171">
        <f t="shared" si="228"/>
        <v>0</v>
      </c>
      <c r="H330" s="171">
        <f t="shared" si="228"/>
        <v>0</v>
      </c>
      <c r="I330" s="171">
        <f t="shared" si="228"/>
        <v>0</v>
      </c>
      <c r="J330" s="171">
        <f t="shared" si="228"/>
        <v>318.8</v>
      </c>
      <c r="K330" s="171"/>
      <c r="L330" s="171">
        <f t="shared" si="228"/>
        <v>0</v>
      </c>
      <c r="M330" s="78">
        <f t="shared" si="165"/>
        <v>0</v>
      </c>
      <c r="N330" s="78" t="e">
        <f t="shared" si="188"/>
        <v>#DIV/0!</v>
      </c>
      <c r="O330" s="78" t="e">
        <f t="shared" si="166"/>
        <v>#DIV/0!</v>
      </c>
      <c r="P330" s="80"/>
    </row>
    <row r="331" spans="1:16" ht="69" customHeight="1" hidden="1">
      <c r="A331" s="29" t="s">
        <v>39</v>
      </c>
      <c r="B331" s="45" t="s">
        <v>40</v>
      </c>
      <c r="C331" s="44"/>
      <c r="D331" s="44"/>
      <c r="E331" s="171">
        <f t="shared" si="227"/>
        <v>0</v>
      </c>
      <c r="F331" s="171">
        <f t="shared" si="228"/>
        <v>0</v>
      </c>
      <c r="G331" s="171">
        <f t="shared" si="228"/>
        <v>0</v>
      </c>
      <c r="H331" s="171">
        <f t="shared" si="228"/>
        <v>0</v>
      </c>
      <c r="I331" s="171">
        <f t="shared" si="228"/>
        <v>0</v>
      </c>
      <c r="J331" s="171">
        <f t="shared" si="228"/>
        <v>318.8</v>
      </c>
      <c r="K331" s="171"/>
      <c r="L331" s="171">
        <f t="shared" si="228"/>
        <v>0</v>
      </c>
      <c r="M331" s="78">
        <f t="shared" si="165"/>
        <v>0</v>
      </c>
      <c r="N331" s="78" t="e">
        <f t="shared" si="188"/>
        <v>#DIV/0!</v>
      </c>
      <c r="O331" s="78" t="e">
        <f t="shared" si="166"/>
        <v>#DIV/0!</v>
      </c>
      <c r="P331" s="80"/>
    </row>
    <row r="332" spans="1:16" ht="31.5" customHeight="1" hidden="1">
      <c r="A332" s="24" t="s">
        <v>41</v>
      </c>
      <c r="B332" s="47" t="s">
        <v>40</v>
      </c>
      <c r="C332" s="48" t="s">
        <v>124</v>
      </c>
      <c r="D332" s="49"/>
      <c r="E332" s="158">
        <f t="shared" si="227"/>
        <v>0</v>
      </c>
      <c r="F332" s="158">
        <f aca="true" t="shared" si="229" ref="F332:L332">F333</f>
        <v>0</v>
      </c>
      <c r="G332" s="158">
        <f t="shared" si="229"/>
        <v>0</v>
      </c>
      <c r="H332" s="158">
        <f t="shared" si="229"/>
        <v>0</v>
      </c>
      <c r="I332" s="158">
        <f t="shared" si="229"/>
        <v>0</v>
      </c>
      <c r="J332" s="158">
        <f t="shared" si="229"/>
        <v>318.8</v>
      </c>
      <c r="K332" s="158"/>
      <c r="L332" s="158">
        <f t="shared" si="229"/>
        <v>0</v>
      </c>
      <c r="M332" s="83">
        <f>L332/J332*100</f>
        <v>0</v>
      </c>
      <c r="N332" s="78" t="e">
        <f t="shared" si="188"/>
        <v>#DIV/0!</v>
      </c>
      <c r="O332" s="83" t="e">
        <f>L332/E332*100</f>
        <v>#DIV/0!</v>
      </c>
      <c r="P332" s="80"/>
    </row>
    <row r="333" spans="1:16" ht="52.5" hidden="1">
      <c r="A333" s="50" t="s">
        <v>13</v>
      </c>
      <c r="B333" s="48" t="s">
        <v>40</v>
      </c>
      <c r="C333" s="48" t="s">
        <v>124</v>
      </c>
      <c r="D333" s="43"/>
      <c r="E333" s="167">
        <f t="shared" si="227"/>
        <v>0</v>
      </c>
      <c r="F333" s="167">
        <f aca="true" t="shared" si="230" ref="F333:L333">F334</f>
        <v>0</v>
      </c>
      <c r="G333" s="167">
        <f t="shared" si="230"/>
        <v>0</v>
      </c>
      <c r="H333" s="167">
        <f t="shared" si="230"/>
        <v>0</v>
      </c>
      <c r="I333" s="167">
        <f t="shared" si="230"/>
        <v>0</v>
      </c>
      <c r="J333" s="167">
        <f t="shared" si="230"/>
        <v>318.8</v>
      </c>
      <c r="K333" s="167"/>
      <c r="L333" s="167">
        <f t="shared" si="230"/>
        <v>0</v>
      </c>
      <c r="M333" s="83">
        <f>L333/J333*100</f>
        <v>0</v>
      </c>
      <c r="N333" s="78" t="e">
        <f t="shared" si="188"/>
        <v>#DIV/0!</v>
      </c>
      <c r="O333" s="83" t="e">
        <f>L333/E333*100</f>
        <v>#DIV/0!</v>
      </c>
      <c r="P333" s="80"/>
    </row>
    <row r="334" spans="1:16" ht="82.5" customHeight="1" hidden="1">
      <c r="A334" s="24" t="s">
        <v>80</v>
      </c>
      <c r="B334" s="52" t="s">
        <v>40</v>
      </c>
      <c r="C334" s="48" t="s">
        <v>124</v>
      </c>
      <c r="D334" s="49">
        <v>100</v>
      </c>
      <c r="E334" s="158">
        <f t="shared" si="227"/>
        <v>0</v>
      </c>
      <c r="F334" s="158">
        <f aca="true" t="shared" si="231" ref="F334:L334">F335</f>
        <v>0</v>
      </c>
      <c r="G334" s="158">
        <f t="shared" si="231"/>
        <v>0</v>
      </c>
      <c r="H334" s="158">
        <f t="shared" si="231"/>
        <v>0</v>
      </c>
      <c r="I334" s="158">
        <f t="shared" si="231"/>
        <v>0</v>
      </c>
      <c r="J334" s="158">
        <f t="shared" si="231"/>
        <v>318.8</v>
      </c>
      <c r="K334" s="158"/>
      <c r="L334" s="158">
        <f t="shared" si="231"/>
        <v>0</v>
      </c>
      <c r="M334" s="83">
        <f>L334/J334*100</f>
        <v>0</v>
      </c>
      <c r="N334" s="78" t="e">
        <f t="shared" si="188"/>
        <v>#DIV/0!</v>
      </c>
      <c r="O334" s="83" t="e">
        <f>L334/E334*100</f>
        <v>#DIV/0!</v>
      </c>
      <c r="P334" s="80"/>
    </row>
    <row r="335" spans="1:16" ht="33" customHeight="1" hidden="1">
      <c r="A335" s="24" t="s">
        <v>82</v>
      </c>
      <c r="B335" s="51" t="s">
        <v>40</v>
      </c>
      <c r="C335" s="51" t="s">
        <v>124</v>
      </c>
      <c r="D335" s="49">
        <v>120</v>
      </c>
      <c r="E335" s="158"/>
      <c r="F335" s="172"/>
      <c r="G335" s="80"/>
      <c r="H335" s="172"/>
      <c r="I335" s="80"/>
      <c r="J335" s="49">
        <v>318.8</v>
      </c>
      <c r="K335" s="49"/>
      <c r="L335" s="135"/>
      <c r="M335" s="83">
        <f>L335/J335*100</f>
        <v>0</v>
      </c>
      <c r="N335" s="78" t="e">
        <f t="shared" si="188"/>
        <v>#DIV/0!</v>
      </c>
      <c r="O335" s="83" t="e">
        <f>L335/E335*100</f>
        <v>#DIV/0!</v>
      </c>
      <c r="P335" s="80"/>
    </row>
  </sheetData>
  <sheetProtection/>
  <mergeCells count="15">
    <mergeCell ref="J6:J7"/>
    <mergeCell ref="L6:L7"/>
    <mergeCell ref="A6:A7"/>
    <mergeCell ref="M6:M7"/>
    <mergeCell ref="O6:O7"/>
    <mergeCell ref="C1:O1"/>
    <mergeCell ref="A4:O4"/>
    <mergeCell ref="C6:C7"/>
    <mergeCell ref="D6:D7"/>
    <mergeCell ref="E6:E7"/>
    <mergeCell ref="G6:I6"/>
    <mergeCell ref="B6:B7"/>
    <mergeCell ref="B2:L2"/>
    <mergeCell ref="K6:K7"/>
    <mergeCell ref="N6:N7"/>
  </mergeCells>
  <printOptions/>
  <pageMargins left="0.25" right="0.25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AdmBGP</cp:lastModifiedBy>
  <cp:lastPrinted>2018-05-24T09:13:00Z</cp:lastPrinted>
  <dcterms:created xsi:type="dcterms:W3CDTF">2005-10-29T11:32:27Z</dcterms:created>
  <dcterms:modified xsi:type="dcterms:W3CDTF">2018-06-01T10:08:54Z</dcterms:modified>
  <cp:category/>
  <cp:version/>
  <cp:contentType/>
  <cp:contentStatus/>
</cp:coreProperties>
</file>