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2чтение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<sst xmlns="http://schemas.openxmlformats.org/spreadsheetml/2006/main" count="74" uniqueCount="73">
  <si>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ДОХОДЫ</t>
  </si>
  <si>
    <t>Налоги на имущество</t>
  </si>
  <si>
    <t>Всего доходов</t>
  </si>
  <si>
    <t>101 00000 00 0000 000</t>
  </si>
  <si>
    <t>Налоги на прибыль, доходы</t>
  </si>
  <si>
    <t>101 02000 01 0000 110</t>
  </si>
  <si>
    <t>106 00000 00 0000 000</t>
  </si>
  <si>
    <t>111 00000 00 0000 000</t>
  </si>
  <si>
    <t>200 00000 00 0000 000</t>
  </si>
  <si>
    <t>городского поселения</t>
  </si>
  <si>
    <t>Код бюджетной классификации Российской Федерации</t>
  </si>
  <si>
    <t>Наименование доходов</t>
  </si>
  <si>
    <t xml:space="preserve">            Итого налоговых и неналоговых доходов:</t>
  </si>
  <si>
    <t>Доходы от продажи материальных и нематериальных активов</t>
  </si>
  <si>
    <t>114 00000 00 0000 000</t>
  </si>
  <si>
    <t>единый сельскохозяйственный налог</t>
  </si>
  <si>
    <t>105 00000 00 0000 000</t>
  </si>
  <si>
    <t>Налоги на совокупный доход</t>
  </si>
  <si>
    <t xml:space="preserve">  Доходы от использования имущества, находящегося в государственной и муниципальной собственности</t>
  </si>
  <si>
    <t xml:space="preserve">Безвозмездные поступления </t>
  </si>
  <si>
    <t>103 00000 00 0000 000</t>
  </si>
  <si>
    <t>103 02000 01 0000 110</t>
  </si>
  <si>
    <t>налог на доходы физических лиц</t>
  </si>
  <si>
    <t>земельный налог</t>
  </si>
  <si>
    <t xml:space="preserve">    Налоги на товары    (работы,услуги),реализуемые на территории Российской Федерации</t>
  </si>
  <si>
    <t xml:space="preserve">акцизы по подакцизным товарам (продукции),производимым на территории Российской Федерации </t>
  </si>
  <si>
    <t>налог на имущество физических лиц</t>
  </si>
  <si>
    <r>
      <t xml:space="preserve">105 03000 </t>
    </r>
    <r>
      <rPr>
        <sz val="8"/>
        <color indexed="8"/>
        <rFont val="Arial Cyr"/>
        <family val="0"/>
      </rPr>
      <t>01</t>
    </r>
    <r>
      <rPr>
        <sz val="8"/>
        <color indexed="8"/>
        <rFont val="Arial Cyr"/>
        <family val="2"/>
      </rPr>
      <t xml:space="preserve"> 0000 110</t>
    </r>
  </si>
  <si>
    <r>
      <t xml:space="preserve">111 05013 </t>
    </r>
    <r>
      <rPr>
        <sz val="8"/>
        <color indexed="8"/>
        <rFont val="Arial Cyr"/>
        <family val="0"/>
      </rPr>
      <t>13</t>
    </r>
    <r>
      <rPr>
        <sz val="8"/>
        <color indexed="8"/>
        <rFont val="Arial Cyr"/>
        <family val="2"/>
      </rPr>
      <t xml:space="preserve"> 0000 120</t>
    </r>
  </si>
  <si>
    <t>Доходы, получаемые в виде  арендной платы за земельные участки, государственная собственность на которые не разграничена и которые расположенны в границах городских  поселений, а также средства от продажи права на заключение договоров аренды указанных земельных участков</t>
  </si>
  <si>
    <r>
      <t xml:space="preserve">111 05025 </t>
    </r>
    <r>
      <rPr>
        <sz val="8"/>
        <color indexed="8"/>
        <rFont val="Arial Cyr"/>
        <family val="0"/>
      </rPr>
      <t>13</t>
    </r>
    <r>
      <rPr>
        <sz val="8"/>
        <color indexed="8"/>
        <rFont val="Arial Cyr"/>
        <family val="2"/>
      </rPr>
      <t xml:space="preserve"> 0000 120</t>
    </r>
  </si>
  <si>
    <t>111 05035 13 0000 120</t>
  </si>
  <si>
    <t>111 09045 13 0000 120</t>
  </si>
  <si>
    <t>Прочие поступления от использования имущества, находящегося в собственности городских поселений 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</si>
  <si>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участков,государственная собственность на которые не разграничена и которые расположены в границах городских поселений</t>
  </si>
  <si>
    <t>114 02053 13 0000 410</t>
  </si>
  <si>
    <t>Доходы от реализации иного имущества,находящегося в собственности городских поселений (за исключением имущества муниципальных бюджетных и автономных учреждений,а также имущества муниципальных унитарных предприятий,в том числе казенных) в части реализации основных средств по указанному имуществу</t>
  </si>
  <si>
    <t>114 02053 13 0000 440</t>
  </si>
  <si>
    <t>Доходы от реализации иного имущества,находящегося в собственности городских поселений (за исключением имущества муниципальных бюджетных и автономных учреждений,а также имущества муниципальных унитарных предприятий,в том числе казенных) в части реализации материальных запасов по указанному имуществу</t>
  </si>
  <si>
    <t>114 06025 13 0000 430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</si>
  <si>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</si>
  <si>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</si>
  <si>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</si>
  <si>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(+,-)</t>
  </si>
  <si>
    <t>117 00000 00 0000 000</t>
  </si>
  <si>
    <t>Прочие неналоговые доходы</t>
  </si>
  <si>
    <t>117 05050 13 0000 180</t>
  </si>
  <si>
    <t>Прочие неналоговые доходы бюджетов городских поселений</t>
  </si>
  <si>
    <t>113 00000 00 0000 000</t>
  </si>
  <si>
    <t>Доходы от оказания платных услуг (работ) и компенсации затрат государства</t>
  </si>
  <si>
    <t>Прочие доходы от компенсации затрат бюджетов городских поселений</t>
  </si>
  <si>
    <t>113 02995 13 0000 130</t>
  </si>
  <si>
    <t>Доходы от реализации иного имущества, находящегося в собственности городских поселений (за  исключением имущества муниципальных бюджетных и автономных  учреждений, а также имущества муниципальных  унитарных  предприятий, в том числе казенных) в части реализации основных средств по указанному  имуществу</t>
  </si>
  <si>
    <t>План 2017 г., уточненная сумма</t>
  </si>
  <si>
    <t>Утверждено</t>
  </si>
  <si>
    <t>Приложение №1</t>
  </si>
  <si>
    <t>к постановлению Администрации Белоярского</t>
  </si>
  <si>
    <t xml:space="preserve">от       июня  2019 года № </t>
  </si>
  <si>
    <t>Отчёт об исполнении местного бюджета муниципального образования  Белоярское городское поселение Верхнекетского района Томской области по доходам за  1 квартал 2019 года</t>
  </si>
  <si>
    <t>План на 2019г., тыс. руб.</t>
  </si>
  <si>
    <t>План январь-март 2019 года (тыс.руб.)</t>
  </si>
  <si>
    <t>% исполнения к отчетному периоду</t>
  </si>
  <si>
    <t>% исполения к году</t>
  </si>
  <si>
    <t>109 00000 00 0000 000</t>
  </si>
  <si>
    <t>Задолженность и перерасчёты по отменённым налогам,сборам и иным обязательным платежам</t>
  </si>
  <si>
    <t>109 045053 13 0000 110</t>
  </si>
  <si>
    <t>Земельный налог (по обязательствам, возникшим до 1 января 2006 года), мобилизируемые на территории городских поселений</t>
  </si>
  <si>
    <t>117 01050 13 0000 180</t>
  </si>
  <si>
    <t>Невыясненные поступления,зачисляемые в бюджеты городских поселений</t>
  </si>
  <si>
    <t>114 06013 13 0000 430</t>
  </si>
  <si>
    <t>Исполнено на 01.04.2019 года (тыс.руб.)</t>
  </si>
  <si>
    <t>106 01000 00 0000 110</t>
  </si>
  <si>
    <r>
      <t xml:space="preserve">106 06000 </t>
    </r>
    <r>
      <rPr>
        <sz val="8"/>
        <color indexed="8"/>
        <rFont val="Arial Cyr"/>
        <family val="0"/>
      </rPr>
      <t>00</t>
    </r>
    <r>
      <rPr>
        <sz val="8"/>
        <color indexed="8"/>
        <rFont val="Arial Cyr"/>
        <family val="2"/>
      </rPr>
      <t xml:space="preserve"> 0000 110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</si>
</sst>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0"/>
    <numFmt numFmtId="172" formatCode="0.000"/>
  </numFmts>
  <fonts count="51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8"/>
      <color indexed="8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 Cyr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1" fillId="0" borderId="10" xfId="0" applyFont="1" applyBorder="1" applyAlignment="1">
      <alignment horizontal="justify" vertical="top" wrapText="1" inden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justify" vertical="top" wrapText="1" indent="1"/>
    </xf>
    <xf numFmtId="0" fontId="1" fillId="33" borderId="10" xfId="0" applyFont="1" applyFill="1" applyBorder="1" applyAlignment="1">
      <alignment horizontal="justify" vertical="top" wrapText="1" indent="1"/>
    </xf>
    <xf numFmtId="0" fontId="2" fillId="0" borderId="10" xfId="0" applyFont="1" applyBorder="1" applyAlignment="1">
      <alignment horizontal="justify" vertical="top" wrapText="1" indent="1"/>
    </xf>
    <xf numFmtId="0" fontId="1" fillId="0" borderId="10" xfId="0" applyFont="1" applyBorder="1" applyAlignment="1">
      <alignment horizontal="justify" vertical="top" wrapText="1" indent="1"/>
    </xf>
    <xf numFmtId="0" fontId="1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 inden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justify" vertical="top" wrapText="1" indent="1"/>
    </xf>
    <xf numFmtId="0" fontId="7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justify" vertical="top" wrapText="1" inden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justify" vertical="top" wrapText="1" indent="1"/>
    </xf>
    <xf numFmtId="0" fontId="6" fillId="33" borderId="10" xfId="0" applyFont="1" applyFill="1" applyBorder="1" applyAlignment="1">
      <alignment horizontal="left" vertical="top" wrapText="1"/>
    </xf>
    <xf numFmtId="2" fontId="8" fillId="33" borderId="10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50" fillId="0" borderId="0" xfId="0" applyFont="1" applyAlignment="1">
      <alignment wrapText="1"/>
    </xf>
    <xf numFmtId="165" fontId="2" fillId="0" borderId="10" xfId="0" applyNumberFormat="1" applyFont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/>
    </xf>
    <xf numFmtId="165" fontId="1" fillId="35" borderId="10" xfId="0" applyNumberFormat="1" applyFont="1" applyFill="1" applyBorder="1" applyAlignment="1" quotePrefix="1">
      <alignment horizontal="center" vertical="top" wrapText="1"/>
    </xf>
    <xf numFmtId="0" fontId="0" fillId="36" borderId="10" xfId="0" applyFill="1" applyBorder="1" applyAlignment="1">
      <alignment/>
    </xf>
    <xf numFmtId="0" fontId="4" fillId="36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 quotePrefix="1">
      <alignment horizontal="center" vertical="top" wrapText="1"/>
    </xf>
    <xf numFmtId="0" fontId="6" fillId="35" borderId="10" xfId="0" applyFont="1" applyFill="1" applyBorder="1" applyAlignment="1" quotePrefix="1">
      <alignment horizontal="center" vertical="top" wrapText="1"/>
    </xf>
    <xf numFmtId="0" fontId="6" fillId="35" borderId="10" xfId="0" applyFont="1" applyFill="1" applyBorder="1" applyAlignment="1" quotePrefix="1">
      <alignment horizontal="center" vertical="top" wrapText="1"/>
    </xf>
    <xf numFmtId="0" fontId="6" fillId="35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justify" vertical="top" wrapText="1" indent="1"/>
    </xf>
    <xf numFmtId="0" fontId="6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wrapText="1"/>
    </xf>
    <xf numFmtId="0" fontId="1" fillId="36" borderId="12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tabSelected="1" zoomScalePageLayoutView="0" workbookViewId="0" topLeftCell="A31">
      <selection activeCell="B42" sqref="B42"/>
    </sheetView>
  </sheetViews>
  <sheetFormatPr defaultColWidth="9.00390625" defaultRowHeight="12.75"/>
  <cols>
    <col min="1" max="1" width="17.875" style="0" customWidth="1"/>
    <col min="2" max="2" width="40.875" style="0" customWidth="1"/>
    <col min="3" max="3" width="8.625" style="0" customWidth="1"/>
    <col min="4" max="4" width="8.125" style="0" hidden="1" customWidth="1"/>
    <col min="5" max="5" width="10.125" style="0" hidden="1" customWidth="1"/>
    <col min="6" max="6" width="7.875" style="0" customWidth="1"/>
    <col min="7" max="7" width="7.75390625" style="0" customWidth="1"/>
  </cols>
  <sheetData>
    <row r="1" ht="4.5" customHeight="1"/>
    <row r="2" spans="2:9" ht="20.25" customHeight="1">
      <c r="B2" s="68" t="s">
        <v>54</v>
      </c>
      <c r="C2" s="68"/>
      <c r="D2" s="68"/>
      <c r="E2" s="68"/>
      <c r="F2" s="68"/>
      <c r="G2" s="68"/>
      <c r="H2" s="68"/>
      <c r="I2" s="68"/>
    </row>
    <row r="3" spans="2:9" ht="12.75">
      <c r="B3" s="68" t="s">
        <v>55</v>
      </c>
      <c r="C3" s="68"/>
      <c r="D3" s="68"/>
      <c r="E3" s="68"/>
      <c r="F3" s="68"/>
      <c r="G3" s="68"/>
      <c r="H3" s="68"/>
      <c r="I3" s="68"/>
    </row>
    <row r="4" spans="2:9" ht="12.75">
      <c r="B4" s="68" t="s">
        <v>56</v>
      </c>
      <c r="C4" s="68"/>
      <c r="D4" s="68"/>
      <c r="E4" s="68"/>
      <c r="F4" s="68"/>
      <c r="G4" s="68"/>
      <c r="H4" s="68"/>
      <c r="I4" s="68"/>
    </row>
    <row r="5" spans="2:9" ht="12.75">
      <c r="B5" s="68" t="s">
        <v>9</v>
      </c>
      <c r="C5" s="68"/>
      <c r="D5" s="68"/>
      <c r="E5" s="68"/>
      <c r="F5" s="68"/>
      <c r="G5" s="68"/>
      <c r="H5" s="68"/>
      <c r="I5" s="68"/>
    </row>
    <row r="6" spans="2:9" ht="12.75">
      <c r="B6" s="68" t="s">
        <v>57</v>
      </c>
      <c r="C6" s="68"/>
      <c r="D6" s="68"/>
      <c r="E6" s="68"/>
      <c r="F6" s="68"/>
      <c r="G6" s="68"/>
      <c r="H6" s="68"/>
      <c r="I6" s="68"/>
    </row>
    <row r="7" spans="1:9" ht="38.25" customHeight="1">
      <c r="A7" s="69" t="s">
        <v>58</v>
      </c>
      <c r="B7" s="69"/>
      <c r="C7" s="69"/>
      <c r="D7" s="69"/>
      <c r="E7" s="69"/>
      <c r="F7" s="69"/>
      <c r="G7" s="69"/>
      <c r="H7" s="69"/>
      <c r="I7" s="69"/>
    </row>
    <row r="8" spans="1:3" ht="0.75" customHeight="1">
      <c r="A8" s="71"/>
      <c r="B8" s="71"/>
      <c r="C8" s="71"/>
    </row>
    <row r="9" spans="1:3" ht="0.75" customHeight="1">
      <c r="A9" s="1"/>
      <c r="B9" s="1"/>
      <c r="C9" s="1"/>
    </row>
    <row r="10" spans="1:9" ht="12.75" customHeight="1">
      <c r="A10" s="74" t="s">
        <v>10</v>
      </c>
      <c r="B10" s="77" t="s">
        <v>11</v>
      </c>
      <c r="C10" s="78" t="s">
        <v>59</v>
      </c>
      <c r="D10" s="79" t="s">
        <v>43</v>
      </c>
      <c r="E10" s="66" t="s">
        <v>53</v>
      </c>
      <c r="F10" s="72" t="s">
        <v>60</v>
      </c>
      <c r="G10" s="72" t="s">
        <v>70</v>
      </c>
      <c r="H10" s="72" t="s">
        <v>61</v>
      </c>
      <c r="I10" s="72" t="s">
        <v>62</v>
      </c>
    </row>
    <row r="11" spans="1:9" ht="48" customHeight="1">
      <c r="A11" s="75"/>
      <c r="B11" s="77"/>
      <c r="C11" s="78"/>
      <c r="D11" s="80"/>
      <c r="E11" s="67"/>
      <c r="F11" s="73"/>
      <c r="G11" s="73"/>
      <c r="H11" s="73"/>
      <c r="I11" s="73"/>
    </row>
    <row r="12" spans="1:9" ht="12.75" customHeight="1" hidden="1">
      <c r="A12" s="75"/>
      <c r="B12" s="77"/>
      <c r="C12" s="78"/>
      <c r="D12" s="41"/>
      <c r="E12" s="41"/>
      <c r="F12" s="8"/>
      <c r="G12" s="8"/>
      <c r="H12" s="8"/>
      <c r="I12" s="8"/>
    </row>
    <row r="13" spans="1:9" ht="12.75" customHeight="1" hidden="1">
      <c r="A13" s="76"/>
      <c r="B13" s="77"/>
      <c r="C13" s="78"/>
      <c r="D13" s="41"/>
      <c r="E13" s="41"/>
      <c r="F13" s="8"/>
      <c r="G13" s="8"/>
      <c r="H13" s="8"/>
      <c r="I13" s="8"/>
    </row>
    <row r="14" spans="1:9" ht="15.75">
      <c r="A14" s="70" t="s">
        <v>0</v>
      </c>
      <c r="B14" s="70"/>
      <c r="C14" s="70"/>
      <c r="D14" s="42"/>
      <c r="E14" s="41"/>
      <c r="F14" s="8"/>
      <c r="G14" s="8"/>
      <c r="H14" s="8"/>
      <c r="I14" s="8"/>
    </row>
    <row r="15" spans="1:9" ht="12.75" customHeight="1">
      <c r="A15" s="5" t="s">
        <v>3</v>
      </c>
      <c r="B15" s="3" t="s">
        <v>4</v>
      </c>
      <c r="C15" s="43">
        <f>C16</f>
        <v>12719</v>
      </c>
      <c r="D15" s="32">
        <f>D16</f>
        <v>0</v>
      </c>
      <c r="E15" s="32">
        <f>C15+D15</f>
        <v>12719</v>
      </c>
      <c r="F15" s="49">
        <f>F16</f>
        <v>1976.9</v>
      </c>
      <c r="G15" s="49">
        <f>G16</f>
        <v>1937.1</v>
      </c>
      <c r="H15" s="64">
        <f>G15/F15*100</f>
        <v>97.98674692700692</v>
      </c>
      <c r="I15" s="64">
        <f>G15/C15*100</f>
        <v>15.229970909662708</v>
      </c>
    </row>
    <row r="16" spans="1:9" ht="13.5" customHeight="1">
      <c r="A16" s="6" t="s">
        <v>5</v>
      </c>
      <c r="B16" s="11" t="s">
        <v>22</v>
      </c>
      <c r="C16" s="44">
        <v>12719</v>
      </c>
      <c r="D16" s="35"/>
      <c r="E16" s="35">
        <f aca="true" t="shared" si="0" ref="E16:E43">C16+D16</f>
        <v>12719</v>
      </c>
      <c r="F16" s="48">
        <v>1976.9</v>
      </c>
      <c r="G16" s="48">
        <v>1937.1</v>
      </c>
      <c r="H16" s="50">
        <f>G16/F16*100</f>
        <v>97.98674692700692</v>
      </c>
      <c r="I16" s="50">
        <f>G16/C16*100</f>
        <v>15.229970909662708</v>
      </c>
    </row>
    <row r="17" spans="1:9" ht="37.5" customHeight="1">
      <c r="A17" s="5" t="s">
        <v>20</v>
      </c>
      <c r="B17" s="13" t="s">
        <v>24</v>
      </c>
      <c r="C17" s="45">
        <f>C18</f>
        <v>1919</v>
      </c>
      <c r="D17" s="45">
        <f>D18</f>
        <v>0</v>
      </c>
      <c r="E17" s="45">
        <f>E18</f>
        <v>1919</v>
      </c>
      <c r="F17" s="45">
        <f>F18</f>
        <v>528.1</v>
      </c>
      <c r="G17" s="45">
        <f>G18</f>
        <v>484.1</v>
      </c>
      <c r="H17" s="51">
        <f aca="true" t="shared" si="1" ref="H17:H44">G17/F17*100</f>
        <v>91.66824465063435</v>
      </c>
      <c r="I17" s="51">
        <f aca="true" t="shared" si="2" ref="I17:I44">G17/C17*100</f>
        <v>25.226680562793124</v>
      </c>
    </row>
    <row r="18" spans="1:9" ht="34.5" customHeight="1">
      <c r="A18" s="6" t="s">
        <v>21</v>
      </c>
      <c r="B18" s="14" t="s">
        <v>25</v>
      </c>
      <c r="C18" s="44">
        <v>1919</v>
      </c>
      <c r="D18" s="31"/>
      <c r="E18" s="33">
        <f t="shared" si="0"/>
        <v>1919</v>
      </c>
      <c r="F18" s="33">
        <v>528.1</v>
      </c>
      <c r="G18" s="33">
        <v>484.1</v>
      </c>
      <c r="H18" s="37">
        <f t="shared" si="1"/>
        <v>91.66824465063435</v>
      </c>
      <c r="I18" s="37">
        <f t="shared" si="2"/>
        <v>25.226680562793124</v>
      </c>
    </row>
    <row r="19" spans="1:9" ht="12.75" customHeight="1">
      <c r="A19" s="6" t="s">
        <v>16</v>
      </c>
      <c r="B19" s="12" t="s">
        <v>17</v>
      </c>
      <c r="C19" s="46">
        <f>C20</f>
        <v>1.5</v>
      </c>
      <c r="D19" s="46">
        <f>D20</f>
        <v>0</v>
      </c>
      <c r="E19" s="46">
        <f>E20</f>
        <v>1.5</v>
      </c>
      <c r="F19" s="46">
        <f>F20</f>
        <v>0.5</v>
      </c>
      <c r="G19" s="46">
        <f>G20</f>
        <v>0.5</v>
      </c>
      <c r="H19" s="64">
        <f t="shared" si="1"/>
        <v>100</v>
      </c>
      <c r="I19" s="64">
        <f t="shared" si="2"/>
        <v>33.33333333333333</v>
      </c>
    </row>
    <row r="20" spans="1:9" ht="14.25" customHeight="1">
      <c r="A20" s="15" t="s">
        <v>27</v>
      </c>
      <c r="B20" s="16" t="s">
        <v>15</v>
      </c>
      <c r="C20" s="44">
        <v>1.5</v>
      </c>
      <c r="D20" s="31"/>
      <c r="E20" s="33">
        <f t="shared" si="0"/>
        <v>1.5</v>
      </c>
      <c r="F20" s="52">
        <v>0.5</v>
      </c>
      <c r="G20" s="52">
        <v>0.5</v>
      </c>
      <c r="H20" s="50">
        <f t="shared" si="1"/>
        <v>100</v>
      </c>
      <c r="I20" s="50">
        <f t="shared" si="2"/>
        <v>33.33333333333333</v>
      </c>
    </row>
    <row r="21" spans="1:9" ht="14.25" customHeight="1">
      <c r="A21" s="17" t="s">
        <v>6</v>
      </c>
      <c r="B21" s="18" t="s">
        <v>1</v>
      </c>
      <c r="C21" s="47">
        <f>C22+C23</f>
        <v>5358.1</v>
      </c>
      <c r="D21" s="47">
        <f>D22+D23</f>
        <v>0</v>
      </c>
      <c r="E21" s="47">
        <f>E22+E23</f>
        <v>5358.1</v>
      </c>
      <c r="F21" s="47">
        <f>F22+F23</f>
        <v>1339.6</v>
      </c>
      <c r="G21" s="47">
        <f>G22+G23</f>
        <v>1490.1000000000001</v>
      </c>
      <c r="H21" s="64">
        <f t="shared" si="1"/>
        <v>111.2346969244551</v>
      </c>
      <c r="I21" s="64">
        <f t="shared" si="2"/>
        <v>27.810231238685358</v>
      </c>
    </row>
    <row r="22" spans="1:9" ht="11.25" customHeight="1">
      <c r="A22" s="29" t="s">
        <v>71</v>
      </c>
      <c r="B22" s="20" t="s">
        <v>26</v>
      </c>
      <c r="C22" s="30">
        <v>830.1</v>
      </c>
      <c r="D22" s="31"/>
      <c r="E22" s="33">
        <f t="shared" si="0"/>
        <v>830.1</v>
      </c>
      <c r="F22" s="48">
        <v>110.1</v>
      </c>
      <c r="G22" s="48">
        <v>194.7</v>
      </c>
      <c r="H22" s="50">
        <f t="shared" si="1"/>
        <v>176.8392370572207</v>
      </c>
      <c r="I22" s="50">
        <f t="shared" si="2"/>
        <v>23.455005421033608</v>
      </c>
    </row>
    <row r="23" spans="1:9" ht="11.25" customHeight="1">
      <c r="A23" s="30" t="s">
        <v>72</v>
      </c>
      <c r="B23" s="16" t="s">
        <v>23</v>
      </c>
      <c r="C23" s="44">
        <v>4528</v>
      </c>
      <c r="D23" s="31"/>
      <c r="E23" s="33">
        <f t="shared" si="0"/>
        <v>4528</v>
      </c>
      <c r="F23" s="52">
        <v>1229.5</v>
      </c>
      <c r="G23" s="52">
        <v>1295.4</v>
      </c>
      <c r="H23" s="50">
        <f t="shared" si="1"/>
        <v>105.35990239934934</v>
      </c>
      <c r="I23" s="50">
        <f t="shared" si="2"/>
        <v>28.608657243816253</v>
      </c>
    </row>
    <row r="24" spans="1:9" ht="41.25" customHeight="1">
      <c r="A24" s="17" t="s">
        <v>63</v>
      </c>
      <c r="B24" s="53" t="s">
        <v>64</v>
      </c>
      <c r="C24" s="54">
        <f>C25</f>
        <v>0</v>
      </c>
      <c r="D24" s="54">
        <f>D25</f>
        <v>0</v>
      </c>
      <c r="E24" s="54">
        <f>E25</f>
        <v>0</v>
      </c>
      <c r="F24" s="54">
        <f>F25</f>
        <v>0</v>
      </c>
      <c r="G24" s="54">
        <f>G25</f>
        <v>0.4</v>
      </c>
      <c r="H24" s="64" t="e">
        <f t="shared" si="1"/>
        <v>#DIV/0!</v>
      </c>
      <c r="I24" s="64" t="e">
        <f t="shared" si="2"/>
        <v>#DIV/0!</v>
      </c>
    </row>
    <row r="25" spans="1:9" ht="33" customHeight="1">
      <c r="A25" s="30" t="s">
        <v>65</v>
      </c>
      <c r="B25" s="16" t="s">
        <v>66</v>
      </c>
      <c r="C25" s="55">
        <v>0</v>
      </c>
      <c r="D25" s="56"/>
      <c r="E25" s="48"/>
      <c r="F25" s="48">
        <v>0</v>
      </c>
      <c r="G25" s="48">
        <v>0.4</v>
      </c>
      <c r="H25" s="50" t="e">
        <f t="shared" si="1"/>
        <v>#DIV/0!</v>
      </c>
      <c r="I25" s="50" t="e">
        <f t="shared" si="2"/>
        <v>#DIV/0!</v>
      </c>
    </row>
    <row r="26" spans="1:9" ht="36.75" customHeight="1">
      <c r="A26" s="17" t="s">
        <v>7</v>
      </c>
      <c r="B26" s="21" t="s">
        <v>18</v>
      </c>
      <c r="C26" s="47">
        <f>C27+C29+C30+C28</f>
        <v>917.3</v>
      </c>
      <c r="D26" s="47">
        <f>D27+D29+D30+D28</f>
        <v>-306.1</v>
      </c>
      <c r="E26" s="47">
        <f>E27+E29+E30+E28</f>
        <v>611.1999999999999</v>
      </c>
      <c r="F26" s="47">
        <f>F27+F29+F30+F28</f>
        <v>203.29999999999998</v>
      </c>
      <c r="G26" s="47">
        <f>G27+G29+G30+G28</f>
        <v>226.1</v>
      </c>
      <c r="H26" s="51">
        <f t="shared" si="1"/>
        <v>111.21495327102804</v>
      </c>
      <c r="I26" s="51">
        <f t="shared" si="2"/>
        <v>24.648424724735637</v>
      </c>
    </row>
    <row r="27" spans="1:9" ht="67.5" customHeight="1">
      <c r="A27" s="15" t="s">
        <v>28</v>
      </c>
      <c r="B27" s="22" t="s">
        <v>29</v>
      </c>
      <c r="C27" s="55">
        <v>495</v>
      </c>
      <c r="D27" s="58"/>
      <c r="E27" s="58">
        <f t="shared" si="0"/>
        <v>495</v>
      </c>
      <c r="F27" s="58">
        <v>101.5</v>
      </c>
      <c r="G27" s="58">
        <v>74.7</v>
      </c>
      <c r="H27" s="50">
        <f t="shared" si="1"/>
        <v>73.5960591133005</v>
      </c>
      <c r="I27" s="50">
        <f t="shared" si="2"/>
        <v>15.090909090909092</v>
      </c>
    </row>
    <row r="28" spans="1:9" ht="67.5" customHeight="1">
      <c r="A28" s="15" t="s">
        <v>30</v>
      </c>
      <c r="B28" s="22" t="s">
        <v>42</v>
      </c>
      <c r="C28" s="55">
        <v>72.3</v>
      </c>
      <c r="D28" s="58"/>
      <c r="E28" s="58">
        <f t="shared" si="0"/>
        <v>72.3</v>
      </c>
      <c r="F28" s="58">
        <v>18.1</v>
      </c>
      <c r="G28" s="58">
        <v>43.4</v>
      </c>
      <c r="H28" s="50">
        <f t="shared" si="1"/>
        <v>239.77900552486187</v>
      </c>
      <c r="I28" s="50">
        <f t="shared" si="2"/>
        <v>60.02766251728907</v>
      </c>
    </row>
    <row r="29" spans="1:9" ht="63.75" customHeight="1">
      <c r="A29" s="19" t="s">
        <v>31</v>
      </c>
      <c r="B29" s="23" t="s">
        <v>41</v>
      </c>
      <c r="C29" s="57">
        <v>10</v>
      </c>
      <c r="D29" s="58">
        <v>-206.1</v>
      </c>
      <c r="E29" s="58">
        <f t="shared" si="0"/>
        <v>-196.1</v>
      </c>
      <c r="F29" s="58">
        <v>3.7</v>
      </c>
      <c r="G29" s="58">
        <v>2.3</v>
      </c>
      <c r="H29" s="50">
        <f t="shared" si="1"/>
        <v>62.16216216216215</v>
      </c>
      <c r="I29" s="50">
        <f t="shared" si="2"/>
        <v>23</v>
      </c>
    </row>
    <row r="30" spans="1:9" ht="69" customHeight="1">
      <c r="A30" s="19" t="s">
        <v>32</v>
      </c>
      <c r="B30" s="23" t="s">
        <v>33</v>
      </c>
      <c r="C30" s="57">
        <v>340</v>
      </c>
      <c r="D30" s="58">
        <v>-100</v>
      </c>
      <c r="E30" s="58">
        <f t="shared" si="0"/>
        <v>240</v>
      </c>
      <c r="F30" s="58">
        <v>80</v>
      </c>
      <c r="G30" s="58">
        <v>105.7</v>
      </c>
      <c r="H30" s="50">
        <f t="shared" si="1"/>
        <v>132.125</v>
      </c>
      <c r="I30" s="50">
        <f t="shared" si="2"/>
        <v>31.08823529411765</v>
      </c>
    </row>
    <row r="31" spans="1:9" ht="28.5" customHeight="1">
      <c r="A31" s="34" t="s">
        <v>48</v>
      </c>
      <c r="B31" s="25" t="s">
        <v>49</v>
      </c>
      <c r="C31" s="65">
        <f>C32</f>
        <v>0</v>
      </c>
      <c r="D31" s="65">
        <f>D32</f>
        <v>1.5</v>
      </c>
      <c r="E31" s="65">
        <f>E32</f>
        <v>1.5</v>
      </c>
      <c r="F31" s="65">
        <f>F32</f>
        <v>0</v>
      </c>
      <c r="G31" s="65">
        <f>G32</f>
        <v>0.5</v>
      </c>
      <c r="H31" s="64" t="e">
        <f t="shared" si="1"/>
        <v>#DIV/0!</v>
      </c>
      <c r="I31" s="64" t="e">
        <f t="shared" si="2"/>
        <v>#DIV/0!</v>
      </c>
    </row>
    <row r="32" spans="1:9" ht="26.25" customHeight="1">
      <c r="A32" s="27" t="s">
        <v>51</v>
      </c>
      <c r="B32" s="23" t="s">
        <v>50</v>
      </c>
      <c r="C32" s="57">
        <v>0</v>
      </c>
      <c r="D32" s="58">
        <v>1.5</v>
      </c>
      <c r="E32" s="58">
        <f>C32+D32</f>
        <v>1.5</v>
      </c>
      <c r="F32" s="58">
        <v>0</v>
      </c>
      <c r="G32" s="58">
        <v>0.5</v>
      </c>
      <c r="H32" s="50" t="e">
        <f t="shared" si="1"/>
        <v>#DIV/0!</v>
      </c>
      <c r="I32" s="50" t="e">
        <f t="shared" si="2"/>
        <v>#DIV/0!</v>
      </c>
    </row>
    <row r="33" spans="1:9" ht="24.75" customHeight="1">
      <c r="A33" s="34" t="s">
        <v>14</v>
      </c>
      <c r="B33" s="25" t="s">
        <v>13</v>
      </c>
      <c r="C33" s="38">
        <f>C36+C38+C35+C37+C34</f>
        <v>0</v>
      </c>
      <c r="D33" s="38">
        <f>D36+D38+D35+D37+D34</f>
        <v>304.6</v>
      </c>
      <c r="E33" s="38">
        <f>E36+E38+E35+E37+E34</f>
        <v>304.6</v>
      </c>
      <c r="F33" s="38">
        <f>F36+F38+F35+F37+F34</f>
        <v>0</v>
      </c>
      <c r="G33" s="38">
        <f>G36+G38+G35+G37+G34</f>
        <v>88.19999999999999</v>
      </c>
      <c r="H33" s="51" t="e">
        <f t="shared" si="1"/>
        <v>#DIV/0!</v>
      </c>
      <c r="I33" s="51" t="e">
        <f t="shared" si="2"/>
        <v>#DIV/0!</v>
      </c>
    </row>
    <row r="34" spans="1:9" ht="81.75" customHeight="1">
      <c r="A34" s="27" t="s">
        <v>35</v>
      </c>
      <c r="B34" s="36" t="s">
        <v>52</v>
      </c>
      <c r="C34" s="59">
        <v>0</v>
      </c>
      <c r="D34" s="48">
        <v>202.4</v>
      </c>
      <c r="E34" s="48">
        <f>C34+D34</f>
        <v>202.4</v>
      </c>
      <c r="F34" s="48">
        <v>0</v>
      </c>
      <c r="G34" s="48">
        <v>51</v>
      </c>
      <c r="H34" s="50" t="e">
        <f t="shared" si="1"/>
        <v>#DIV/0!</v>
      </c>
      <c r="I34" s="50" t="e">
        <f t="shared" si="2"/>
        <v>#DIV/0!</v>
      </c>
    </row>
    <row r="35" spans="1:9" ht="49.5" customHeight="1">
      <c r="A35" s="19" t="s">
        <v>69</v>
      </c>
      <c r="B35" s="26" t="s">
        <v>34</v>
      </c>
      <c r="C35" s="60">
        <v>0</v>
      </c>
      <c r="D35" s="48">
        <v>102.2</v>
      </c>
      <c r="E35" s="50">
        <f t="shared" si="0"/>
        <v>102.2</v>
      </c>
      <c r="F35" s="48">
        <v>0</v>
      </c>
      <c r="G35" s="48">
        <v>33.9</v>
      </c>
      <c r="H35" s="50" t="e">
        <f t="shared" si="1"/>
        <v>#DIV/0!</v>
      </c>
      <c r="I35" s="50" t="e">
        <f t="shared" si="2"/>
        <v>#DIV/0!</v>
      </c>
    </row>
    <row r="36" spans="1:9" ht="67.5" customHeight="1" hidden="1">
      <c r="A36" s="27" t="s">
        <v>35</v>
      </c>
      <c r="B36" s="28" t="s">
        <v>36</v>
      </c>
      <c r="C36" s="60"/>
      <c r="D36" s="48"/>
      <c r="E36" s="48">
        <f t="shared" si="0"/>
        <v>0</v>
      </c>
      <c r="F36" s="48"/>
      <c r="G36" s="48"/>
      <c r="H36" s="50" t="e">
        <f t="shared" si="1"/>
        <v>#DIV/0!</v>
      </c>
      <c r="I36" s="50" t="e">
        <f t="shared" si="2"/>
        <v>#DIV/0!</v>
      </c>
    </row>
    <row r="37" spans="1:9" ht="77.25" customHeight="1" hidden="1">
      <c r="A37" s="19" t="s">
        <v>37</v>
      </c>
      <c r="B37" s="28" t="s">
        <v>38</v>
      </c>
      <c r="C37" s="60"/>
      <c r="D37" s="48"/>
      <c r="E37" s="48">
        <f t="shared" si="0"/>
        <v>0</v>
      </c>
      <c r="F37" s="48"/>
      <c r="G37" s="48"/>
      <c r="H37" s="50" t="e">
        <f t="shared" si="1"/>
        <v>#DIV/0!</v>
      </c>
      <c r="I37" s="50" t="e">
        <f t="shared" si="2"/>
        <v>#DIV/0!</v>
      </c>
    </row>
    <row r="38" spans="1:9" ht="47.25" customHeight="1">
      <c r="A38" s="19" t="s">
        <v>39</v>
      </c>
      <c r="B38" s="28" t="s">
        <v>40</v>
      </c>
      <c r="C38" s="60">
        <v>0</v>
      </c>
      <c r="D38" s="48"/>
      <c r="E38" s="48">
        <f t="shared" si="0"/>
        <v>0</v>
      </c>
      <c r="F38" s="48">
        <v>0</v>
      </c>
      <c r="G38" s="48">
        <v>3.3</v>
      </c>
      <c r="H38" s="50" t="e">
        <f t="shared" si="1"/>
        <v>#DIV/0!</v>
      </c>
      <c r="I38" s="50" t="e">
        <f t="shared" si="2"/>
        <v>#DIV/0!</v>
      </c>
    </row>
    <row r="39" spans="1:9" ht="12" customHeight="1">
      <c r="A39" s="24" t="s">
        <v>44</v>
      </c>
      <c r="B39" s="25" t="s">
        <v>45</v>
      </c>
      <c r="C39" s="63">
        <f>C41+C40</f>
        <v>64.1</v>
      </c>
      <c r="D39" s="63">
        <f>D41+D40</f>
        <v>0</v>
      </c>
      <c r="E39" s="63">
        <f>E41+E40</f>
        <v>64.1</v>
      </c>
      <c r="F39" s="63">
        <f>F41+F40</f>
        <v>0</v>
      </c>
      <c r="G39" s="63">
        <f>G41+G40</f>
        <v>12.4</v>
      </c>
      <c r="H39" s="64" t="e">
        <f t="shared" si="1"/>
        <v>#DIV/0!</v>
      </c>
      <c r="I39" s="64">
        <f t="shared" si="2"/>
        <v>19.344773790951642</v>
      </c>
    </row>
    <row r="40" spans="1:9" ht="22.5" customHeight="1">
      <c r="A40" s="19" t="s">
        <v>67</v>
      </c>
      <c r="B40" s="28" t="s">
        <v>68</v>
      </c>
      <c r="C40" s="62">
        <v>0</v>
      </c>
      <c r="D40" s="62"/>
      <c r="E40" s="62"/>
      <c r="F40" s="62">
        <v>0</v>
      </c>
      <c r="G40" s="62">
        <v>10.9</v>
      </c>
      <c r="H40" s="50"/>
      <c r="I40" s="50"/>
    </row>
    <row r="41" spans="1:9" ht="21.75" customHeight="1">
      <c r="A41" s="19" t="s">
        <v>46</v>
      </c>
      <c r="B41" s="28" t="s">
        <v>47</v>
      </c>
      <c r="C41" s="62">
        <v>64.1</v>
      </c>
      <c r="D41" s="52"/>
      <c r="E41" s="52">
        <f>C41+D41</f>
        <v>64.1</v>
      </c>
      <c r="F41" s="52">
        <v>0</v>
      </c>
      <c r="G41" s="52">
        <v>1.5</v>
      </c>
      <c r="H41" s="50" t="e">
        <f t="shared" si="1"/>
        <v>#DIV/0!</v>
      </c>
      <c r="I41" s="50">
        <f t="shared" si="2"/>
        <v>2.3400936037441498</v>
      </c>
    </row>
    <row r="42" spans="1:9" ht="16.5" customHeight="1">
      <c r="A42" s="7"/>
      <c r="B42" s="61" t="s">
        <v>12</v>
      </c>
      <c r="C42" s="43">
        <f>C26+C21+C15+C33+C19+C17+C39+C31+C24</f>
        <v>20979</v>
      </c>
      <c r="D42" s="43">
        <f>D26+D21+D15+D33+D19+D17+D39+D31+D24</f>
        <v>0</v>
      </c>
      <c r="E42" s="43">
        <f>E26+E21+E15+E33+E19+E17+E39+E31+E24</f>
        <v>20978.999999999996</v>
      </c>
      <c r="F42" s="43">
        <f>F26+F21+F15+F33+F19+F17+F39+F31+F24</f>
        <v>4048.4</v>
      </c>
      <c r="G42" s="43">
        <f>G26+G21+G15+G33+G19+G17+G39+G31+G24</f>
        <v>4239.4</v>
      </c>
      <c r="H42" s="51">
        <f t="shared" si="1"/>
        <v>104.71791324967887</v>
      </c>
      <c r="I42" s="51">
        <f t="shared" si="2"/>
        <v>20.20782687449354</v>
      </c>
    </row>
    <row r="43" spans="1:9" ht="15" customHeight="1">
      <c r="A43" s="4" t="s">
        <v>8</v>
      </c>
      <c r="B43" s="9" t="s">
        <v>19</v>
      </c>
      <c r="C43" s="38">
        <v>28136.5</v>
      </c>
      <c r="D43" s="39">
        <v>3376.4</v>
      </c>
      <c r="E43" s="39">
        <f t="shared" si="0"/>
        <v>31512.9</v>
      </c>
      <c r="F43" s="49">
        <v>4927.3</v>
      </c>
      <c r="G43" s="64">
        <v>1084</v>
      </c>
      <c r="H43" s="51">
        <f t="shared" si="1"/>
        <v>21.999878229456293</v>
      </c>
      <c r="I43" s="51">
        <f t="shared" si="2"/>
        <v>3.8526469177047606</v>
      </c>
    </row>
    <row r="44" spans="1:9" ht="12.75">
      <c r="A44" s="6"/>
      <c r="B44" s="10" t="s">
        <v>2</v>
      </c>
      <c r="C44" s="40">
        <f>C42+C43</f>
        <v>49115.5</v>
      </c>
      <c r="D44" s="40">
        <f>D42+D43</f>
        <v>3376.4</v>
      </c>
      <c r="E44" s="40">
        <f>E42+E43</f>
        <v>52491.899999999994</v>
      </c>
      <c r="F44" s="40">
        <f>F42+F43</f>
        <v>8975.7</v>
      </c>
      <c r="G44" s="40">
        <f>G42+G43</f>
        <v>5323.4</v>
      </c>
      <c r="H44" s="51">
        <f t="shared" si="1"/>
        <v>59.30902325166838</v>
      </c>
      <c r="I44" s="51">
        <f t="shared" si="2"/>
        <v>10.83853366045342</v>
      </c>
    </row>
    <row r="45" ht="12.75">
      <c r="A45" s="2"/>
    </row>
    <row r="46" ht="12.75">
      <c r="A46" s="2"/>
    </row>
  </sheetData>
  <sheetProtection/>
  <mergeCells count="17">
    <mergeCell ref="A14:C14"/>
    <mergeCell ref="A8:C8"/>
    <mergeCell ref="F10:F11"/>
    <mergeCell ref="G10:G11"/>
    <mergeCell ref="H10:H11"/>
    <mergeCell ref="I10:I11"/>
    <mergeCell ref="A10:A13"/>
    <mergeCell ref="B10:B13"/>
    <mergeCell ref="C10:C13"/>
    <mergeCell ref="D10:D11"/>
    <mergeCell ref="E10:E11"/>
    <mergeCell ref="B2:I2"/>
    <mergeCell ref="B3:I3"/>
    <mergeCell ref="B4:I4"/>
    <mergeCell ref="B5:I5"/>
    <mergeCell ref="B6:I6"/>
    <mergeCell ref="A7:I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экономики и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z</cp:lastModifiedBy>
  <cp:lastPrinted>2019-05-28T05:20:02Z</cp:lastPrinted>
  <dcterms:created xsi:type="dcterms:W3CDTF">2005-04-01T07:54:17Z</dcterms:created>
  <dcterms:modified xsi:type="dcterms:W3CDTF">2019-06-04T04:23:08Z</dcterms:modified>
  <cp:category/>
  <cp:version/>
  <cp:contentType/>
  <cp:contentStatus/>
</cp:coreProperties>
</file>