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4" windowHeight="9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<sst xmlns="http://schemas.openxmlformats.org/spreadsheetml/2006/main" count="70" uniqueCount="70">
  <si>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(тыс.руб.)</t>
  </si>
  <si>
    <t>Код</t>
  </si>
  <si>
    <t>Наименование показателей</t>
  </si>
  <si>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</si>
  <si>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</si>
  <si>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</si>
  <si>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</si>
  <si>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</si>
  <si>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</si>
  <si>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</si>
  <si>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</si>
  <si>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% исполнения к году</t>
  </si>
  <si>
    <t>% исп.к отч. периоду</t>
  </si>
  <si>
    <t>114 00000 00 0000 000</t>
  </si>
  <si>
    <t>Доходы от продажи материальных и нематериальных активов</t>
  </si>
  <si>
    <t xml:space="preserve"> Итого налоговых и неналоговых доходов:</t>
  </si>
  <si>
    <t>Безвозмездные поступления от других бюджетов бюджетной системы Российской Федерации</t>
  </si>
  <si>
    <t>105 00000 00 0000 000</t>
  </si>
  <si>
    <t xml:space="preserve">  Доходы от использования имущества, находящегося в государственной и муниципальной собственности</t>
  </si>
  <si>
    <t>103 00000 00 0000 000</t>
  </si>
  <si>
    <t>Налоги на товары (работы,услуги), реализуемые на территории Российской Федерации</t>
  </si>
  <si>
    <t>103 02000 01 0000 110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</si>
  <si>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</si>
  <si>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</si>
  <si>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</si>
  <si>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земельный налог</t>
  </si>
  <si>
    <t>налог на имущество физических лиц</t>
  </si>
  <si>
    <t>105 03000 01 0000 110</t>
  </si>
  <si>
    <t>106 01000 13 0000 110</t>
  </si>
  <si>
    <t>106 06000 13 0000 110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</si>
  <si>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</si>
  <si>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</si>
  <si>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</si>
  <si>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</si>
  <si>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</si>
  <si>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</si>
  <si>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</si>
  <si>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</si>
  <si>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</si>
  <si>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</si>
  <si>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</si>
  <si>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</si>
  <si>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</si>
  <si>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114 02053 13 0000 410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</si>
  <si>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</si>
  <si>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</si>
  <si>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</si>
  <si>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</si>
  <si>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</si>
  <si>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</si>
  <si>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202 00000 00 0000 000</t>
  </si>
  <si>
    <t>Утверждено</t>
  </si>
  <si>
    <t>Налоги на совокупный доход</t>
  </si>
  <si>
    <t>113 00000 00 0000 000</t>
  </si>
  <si>
    <t>113 02995 13 0000 130</t>
  </si>
  <si>
    <t>Прочие доходы от компенсации затрат бюджетов городских поселений</t>
  </si>
  <si>
    <t>Доходы от оказания платных услуг (работ) и компенсации затрат государства</t>
  </si>
  <si>
    <t>Прочие безвозмездные поступления</t>
  </si>
  <si>
    <t>Приложение № 1</t>
  </si>
  <si>
    <t xml:space="preserve"> 207 00000 00 0000 180</t>
  </si>
  <si>
    <t>городского поселения</t>
  </si>
  <si>
    <t>к постановлению Администрации Белоярского</t>
  </si>
  <si>
    <t>Отчёт об исполнении местного бюджета муниципального образования  Белоярское городское поселение Верхнекетского района Томской области по доходам за  1 квартал 2018 года</t>
  </si>
  <si>
    <t>% исполнения к отчетному периоду</t>
  </si>
  <si>
    <t>117 01050 13 0000 180</t>
  </si>
  <si>
    <t>Невыясненные поступления, зачисляемые в бюджеты городских поселений</t>
  </si>
  <si>
    <t>от                          2018 года  №</t>
  </si>
  <si>
    <t>План на 2018 год, (тыс.руб)</t>
  </si>
  <si>
    <t>План январь-март 2018 года, (тыс.руб.)</t>
  </si>
  <si>
    <t>Исполнено на 01.04.2018 года, (тыс.руб.)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</si>
</sst>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"/>
    <numFmt numFmtId="174" formatCode="#,##0.0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0"/>
    <numFmt numFmtId="182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 quotePrefix="1">
      <alignment horizontal="center" vertical="top" wrapText="1"/>
    </xf>
    <xf numFmtId="1" fontId="9" fillId="0" borderId="10" xfId="0" applyNumberFormat="1" applyFont="1" applyFill="1" applyBorder="1" applyAlignment="1" quotePrefix="1">
      <alignment horizontal="center" vertical="top" wrapText="1"/>
    </xf>
    <xf numFmtId="1" fontId="9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 indent="1"/>
    </xf>
    <xf numFmtId="1" fontId="10" fillId="0" borderId="10" xfId="0" applyNumberFormat="1" applyFont="1" applyFill="1" applyBorder="1" applyAlignment="1" quotePrefix="1">
      <alignment horizontal="center" vertical="top" wrapText="1"/>
    </xf>
    <xf numFmtId="1" fontId="10" fillId="0" borderId="10" xfId="0" applyNumberFormat="1" applyFont="1" applyBorder="1" applyAlignment="1" quotePrefix="1">
      <alignment horizontal="center" vertical="top" wrapText="1"/>
    </xf>
    <xf numFmtId="0" fontId="9" fillId="33" borderId="10" xfId="0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173" fontId="9" fillId="33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Border="1" applyAlignment="1">
      <alignment horizontal="justify" vertical="top" wrapText="1" indent="1"/>
    </xf>
    <xf numFmtId="0" fontId="10" fillId="33" borderId="10" xfId="0" applyFont="1" applyFill="1" applyBorder="1" applyAlignment="1">
      <alignment horizontal="center" vertical="top" wrapText="1"/>
    </xf>
    <xf numFmtId="173" fontId="10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 quotePrefix="1">
      <alignment horizontal="center" vertical="top" wrapText="1"/>
    </xf>
    <xf numFmtId="173" fontId="9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vertical="top"/>
    </xf>
    <xf numFmtId="0" fontId="7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 quotePrefix="1">
      <alignment horizontal="center" vertical="top" wrapText="1"/>
    </xf>
    <xf numFmtId="173" fontId="10" fillId="33" borderId="10" xfId="0" applyNumberFormat="1" applyFont="1" applyFill="1" applyBorder="1" applyAlignment="1" quotePrefix="1">
      <alignment horizontal="center" vertical="top" wrapText="1"/>
    </xf>
    <xf numFmtId="173" fontId="10" fillId="0" borderId="10" xfId="0" applyNumberFormat="1" applyFont="1" applyFill="1" applyBorder="1" applyAlignment="1" quotePrefix="1">
      <alignment horizontal="center" vertical="top" wrapText="1"/>
    </xf>
    <xf numFmtId="173" fontId="10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90" zoomScaleNormal="9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:E14"/>
    </sheetView>
  </sheetViews>
  <sheetFormatPr defaultColWidth="9.00390625" defaultRowHeight="12.75"/>
  <cols>
    <col min="1" max="1" width="19.50390625" style="0" customWidth="1"/>
    <col min="2" max="2" width="29.50390625" style="0" customWidth="1"/>
    <col min="3" max="4" width="9.125" style="0" customWidth="1"/>
    <col min="5" max="5" width="10.625" style="0" customWidth="1"/>
    <col min="6" max="6" width="8.125" style="0" hidden="1" customWidth="1"/>
    <col min="7" max="8" width="10.125" style="0" customWidth="1"/>
    <col min="9" max="9" width="12.125" style="0" customWidth="1"/>
  </cols>
  <sheetData>
    <row r="1" spans="5:7" ht="12.75">
      <c r="E1" s="55"/>
      <c r="F1" s="55"/>
      <c r="G1" s="40"/>
    </row>
    <row r="2" spans="3:9" ht="12.75">
      <c r="C2" s="55" t="s">
        <v>51</v>
      </c>
      <c r="D2" s="55"/>
      <c r="E2" s="55"/>
      <c r="F2" s="55"/>
      <c r="G2" s="55"/>
      <c r="H2" s="55"/>
      <c r="I2" s="55"/>
    </row>
    <row r="3" spans="3:9" ht="12.75">
      <c r="C3" s="55" t="s">
        <v>58</v>
      </c>
      <c r="D3" s="55"/>
      <c r="E3" s="55"/>
      <c r="F3" s="55"/>
      <c r="G3" s="55"/>
      <c r="H3" s="55"/>
      <c r="I3" s="55"/>
    </row>
    <row r="4" spans="3:9" ht="12.75">
      <c r="C4" s="55" t="s">
        <v>61</v>
      </c>
      <c r="D4" s="55"/>
      <c r="E4" s="55"/>
      <c r="F4" s="55"/>
      <c r="G4" s="55"/>
      <c r="H4" s="55"/>
      <c r="I4" s="55"/>
    </row>
    <row r="5" spans="3:9" ht="12.75">
      <c r="C5" s="55" t="s">
        <v>60</v>
      </c>
      <c r="D5" s="55"/>
      <c r="E5" s="55"/>
      <c r="F5" s="55"/>
      <c r="G5" s="55"/>
      <c r="H5" s="55"/>
      <c r="I5" s="40"/>
    </row>
    <row r="6" spans="3:9" ht="12.75">
      <c r="C6" s="55" t="s">
        <v>66</v>
      </c>
      <c r="D6" s="55"/>
      <c r="E6" s="55"/>
      <c r="F6" s="55"/>
      <c r="G6" s="55"/>
      <c r="H6" s="55"/>
      <c r="I6" s="55"/>
    </row>
    <row r="7" spans="1:8" ht="45.75" customHeight="1">
      <c r="A7" s="48" t="s">
        <v>62</v>
      </c>
      <c r="B7" s="48"/>
      <c r="C7" s="48"/>
      <c r="D7" s="48"/>
      <c r="E7" s="48"/>
      <c r="F7" s="48"/>
      <c r="G7" s="48"/>
      <c r="H7" s="48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7" t="s">
        <v>0</v>
      </c>
      <c r="G10" s="7"/>
      <c r="H10" s="7"/>
    </row>
    <row r="11" spans="1:8" ht="12.75" customHeight="1">
      <c r="A11" s="51" t="s">
        <v>1</v>
      </c>
      <c r="B11" s="50" t="s">
        <v>2</v>
      </c>
      <c r="C11" s="50" t="s">
        <v>67</v>
      </c>
      <c r="D11" s="52" t="s">
        <v>68</v>
      </c>
      <c r="E11" s="50" t="s">
        <v>69</v>
      </c>
      <c r="F11" s="50" t="s">
        <v>12</v>
      </c>
      <c r="G11" s="52" t="s">
        <v>63</v>
      </c>
      <c r="H11" s="50" t="s">
        <v>11</v>
      </c>
    </row>
    <row r="12" spans="1:8" ht="12.75">
      <c r="A12" s="51"/>
      <c r="B12" s="50"/>
      <c r="C12" s="50"/>
      <c r="D12" s="53"/>
      <c r="E12" s="50"/>
      <c r="F12" s="50"/>
      <c r="G12" s="53"/>
      <c r="H12" s="50"/>
    </row>
    <row r="13" spans="1:8" ht="12.75">
      <c r="A13" s="51"/>
      <c r="B13" s="50"/>
      <c r="C13" s="50"/>
      <c r="D13" s="53"/>
      <c r="E13" s="50"/>
      <c r="F13" s="50"/>
      <c r="G13" s="53"/>
      <c r="H13" s="50"/>
    </row>
    <row r="14" spans="1:8" ht="24" customHeight="1">
      <c r="A14" s="51"/>
      <c r="B14" s="50"/>
      <c r="C14" s="50"/>
      <c r="D14" s="54"/>
      <c r="E14" s="50"/>
      <c r="F14" s="50"/>
      <c r="G14" s="54"/>
      <c r="H14" s="50"/>
    </row>
    <row r="15" spans="1:11" ht="15">
      <c r="A15" s="47" t="s">
        <v>3</v>
      </c>
      <c r="B15" s="47"/>
      <c r="C15" s="47"/>
      <c r="D15" s="47"/>
      <c r="E15" s="47"/>
      <c r="F15" s="47"/>
      <c r="G15" s="47"/>
      <c r="H15" s="47"/>
      <c r="I15" s="1"/>
      <c r="J15" s="1"/>
      <c r="K15" s="1"/>
    </row>
    <row r="16" spans="1:8" ht="27.75" customHeight="1">
      <c r="A16" s="8" t="s">
        <v>6</v>
      </c>
      <c r="B16" s="9" t="s">
        <v>7</v>
      </c>
      <c r="C16" s="10">
        <f>C17</f>
        <v>10037.9</v>
      </c>
      <c r="D16" s="10">
        <f>D17</f>
        <v>2044.7</v>
      </c>
      <c r="E16" s="11">
        <f>E17</f>
        <v>2204.9</v>
      </c>
      <c r="F16" s="11" t="e">
        <f>F17</f>
        <v>#REF!</v>
      </c>
      <c r="G16" s="11">
        <f aca="true" t="shared" si="0" ref="G16:G30">E16/D16*100</f>
        <v>107.8348902039419</v>
      </c>
      <c r="H16" s="13">
        <f>H17</f>
        <v>21.96574980822682</v>
      </c>
    </row>
    <row r="17" spans="1:8" ht="25.5" customHeight="1">
      <c r="A17" s="14" t="s">
        <v>8</v>
      </c>
      <c r="B17" s="15" t="s">
        <v>22</v>
      </c>
      <c r="C17" s="43">
        <v>10037.9</v>
      </c>
      <c r="D17" s="43">
        <v>2044.7</v>
      </c>
      <c r="E17" s="44">
        <v>2204.9</v>
      </c>
      <c r="F17" s="16" t="e">
        <f>E17/#REF!*100</f>
        <v>#REF!</v>
      </c>
      <c r="G17" s="45">
        <f t="shared" si="0"/>
        <v>107.8348902039419</v>
      </c>
      <c r="H17" s="17">
        <f aca="true" t="shared" si="1" ref="H17:H43">E17/C17*100</f>
        <v>21.96574980822682</v>
      </c>
    </row>
    <row r="18" spans="1:8" ht="53.25" customHeight="1">
      <c r="A18" s="8" t="s">
        <v>19</v>
      </c>
      <c r="B18" s="9" t="s">
        <v>20</v>
      </c>
      <c r="C18" s="18">
        <f>C19</f>
        <v>1657</v>
      </c>
      <c r="D18" s="18">
        <f>D19</f>
        <v>437</v>
      </c>
      <c r="E18" s="18">
        <f>E19</f>
        <v>401</v>
      </c>
      <c r="F18" s="18" t="e">
        <f>F19</f>
        <v>#REF!</v>
      </c>
      <c r="G18" s="20">
        <f t="shared" si="0"/>
        <v>91.76201372997713</v>
      </c>
      <c r="H18" s="13">
        <f t="shared" si="1"/>
        <v>24.20036210018105</v>
      </c>
    </row>
    <row r="19" spans="1:9" ht="36.75" customHeight="1">
      <c r="A19" s="14" t="s">
        <v>21</v>
      </c>
      <c r="B19" s="19" t="s">
        <v>23</v>
      </c>
      <c r="C19" s="43">
        <v>1657</v>
      </c>
      <c r="D19" s="43">
        <v>437</v>
      </c>
      <c r="E19" s="44">
        <v>401</v>
      </c>
      <c r="F19" s="16" t="e">
        <f>E19/#REF!*100</f>
        <v>#REF!</v>
      </c>
      <c r="G19" s="44">
        <f t="shared" si="0"/>
        <v>91.76201372997713</v>
      </c>
      <c r="H19" s="17">
        <f t="shared" si="1"/>
        <v>24.20036210018105</v>
      </c>
      <c r="I19" s="5"/>
    </row>
    <row r="20" spans="1:8" ht="24" customHeight="1">
      <c r="A20" s="8" t="s">
        <v>17</v>
      </c>
      <c r="B20" s="24" t="s">
        <v>52</v>
      </c>
      <c r="C20" s="18">
        <f>C21</f>
        <v>2</v>
      </c>
      <c r="D20" s="18">
        <f>D21</f>
        <v>0.5</v>
      </c>
      <c r="E20" s="20">
        <f>E21</f>
        <v>0</v>
      </c>
      <c r="F20" s="20" t="e">
        <f>F21</f>
        <v>#REF!</v>
      </c>
      <c r="G20" s="20">
        <f t="shared" si="0"/>
        <v>0</v>
      </c>
      <c r="H20" s="11">
        <f t="shared" si="1"/>
        <v>0</v>
      </c>
    </row>
    <row r="21" spans="1:8" ht="26.25" customHeight="1">
      <c r="A21" s="14" t="s">
        <v>27</v>
      </c>
      <c r="B21" s="19" t="s">
        <v>24</v>
      </c>
      <c r="C21" s="43">
        <v>2</v>
      </c>
      <c r="D21" s="43">
        <v>0.5</v>
      </c>
      <c r="E21" s="44">
        <v>0</v>
      </c>
      <c r="F21" s="16" t="e">
        <f>E21/#REF!*100</f>
        <v>#REF!</v>
      </c>
      <c r="G21" s="45">
        <f t="shared" si="0"/>
        <v>0</v>
      </c>
      <c r="H21" s="46">
        <f t="shared" si="1"/>
        <v>0</v>
      </c>
    </row>
    <row r="22" spans="1:8" ht="14.25" customHeight="1">
      <c r="A22" s="8" t="s">
        <v>9</v>
      </c>
      <c r="B22" s="21" t="s">
        <v>4</v>
      </c>
      <c r="C22" s="37">
        <f>C23+C24</f>
        <v>4215.4</v>
      </c>
      <c r="D22" s="37">
        <f>D23+D24</f>
        <v>1120</v>
      </c>
      <c r="E22" s="39">
        <f>E23+E24</f>
        <v>1754.9</v>
      </c>
      <c r="F22" s="39" t="e">
        <f>F23+F24</f>
        <v>#REF!</v>
      </c>
      <c r="G22" s="39">
        <f t="shared" si="0"/>
        <v>156.6875</v>
      </c>
      <c r="H22" s="13">
        <f t="shared" si="1"/>
        <v>41.63068747924278</v>
      </c>
    </row>
    <row r="23" spans="1:8" ht="27" customHeight="1">
      <c r="A23" s="14" t="s">
        <v>28</v>
      </c>
      <c r="B23" s="19" t="s">
        <v>26</v>
      </c>
      <c r="C23" s="22">
        <v>650</v>
      </c>
      <c r="D23" s="22">
        <v>26</v>
      </c>
      <c r="E23" s="23">
        <v>53.7</v>
      </c>
      <c r="F23" s="16" t="e">
        <f>E23/#REF!*100</f>
        <v>#REF!</v>
      </c>
      <c r="G23" s="45">
        <f t="shared" si="0"/>
        <v>206.53846153846155</v>
      </c>
      <c r="H23" s="17">
        <f t="shared" si="1"/>
        <v>8.261538461538462</v>
      </c>
    </row>
    <row r="24" spans="1:8" ht="15" customHeight="1">
      <c r="A24" s="14" t="s">
        <v>29</v>
      </c>
      <c r="B24" s="26" t="s">
        <v>25</v>
      </c>
      <c r="C24" s="43">
        <v>3565.4</v>
      </c>
      <c r="D24" s="43">
        <v>1094</v>
      </c>
      <c r="E24" s="44">
        <v>1701.2</v>
      </c>
      <c r="F24" s="16" t="e">
        <f>E24/#REF!*100</f>
        <v>#REF!</v>
      </c>
      <c r="G24" s="45">
        <f t="shared" si="0"/>
        <v>155.50274223034734</v>
      </c>
      <c r="H24" s="17">
        <f t="shared" si="1"/>
        <v>47.714141470802716</v>
      </c>
    </row>
    <row r="25" spans="1:8" ht="69" customHeight="1">
      <c r="A25" s="8" t="s">
        <v>10</v>
      </c>
      <c r="B25" s="24" t="s">
        <v>18</v>
      </c>
      <c r="C25" s="37">
        <f>C26+C28+C29+C27</f>
        <v>2188</v>
      </c>
      <c r="D25" s="37">
        <f>D26+D28+D29+D27</f>
        <v>384.9</v>
      </c>
      <c r="E25" s="37">
        <f>E26+E28+E29+E27</f>
        <v>184.6</v>
      </c>
      <c r="F25" s="12" t="e">
        <f>E25/#REF!*100</f>
        <v>#REF!</v>
      </c>
      <c r="G25" s="12">
        <f t="shared" si="0"/>
        <v>47.96050922317485</v>
      </c>
      <c r="H25" s="13">
        <f t="shared" si="1"/>
        <v>8.436928702010968</v>
      </c>
    </row>
    <row r="26" spans="1:8" ht="114.75" customHeight="1">
      <c r="A26" s="25" t="s">
        <v>30</v>
      </c>
      <c r="B26" s="26" t="s">
        <v>31</v>
      </c>
      <c r="C26" s="43">
        <v>440</v>
      </c>
      <c r="D26" s="43">
        <v>46.5</v>
      </c>
      <c r="E26" s="44">
        <v>118.1</v>
      </c>
      <c r="F26" s="16" t="e">
        <f>E26/#REF!*100</f>
        <v>#REF!</v>
      </c>
      <c r="G26" s="16">
        <f t="shared" si="0"/>
        <v>253.9784946236559</v>
      </c>
      <c r="H26" s="17">
        <f t="shared" si="1"/>
        <v>26.840909090909086</v>
      </c>
    </row>
    <row r="27" spans="1:8" ht="106.5" customHeight="1">
      <c r="A27" s="25" t="s">
        <v>32</v>
      </c>
      <c r="B27" s="26" t="s">
        <v>33</v>
      </c>
      <c r="C27" s="43">
        <v>320.8</v>
      </c>
      <c r="D27" s="43">
        <v>22.4</v>
      </c>
      <c r="E27" s="44">
        <v>8.3</v>
      </c>
      <c r="F27" s="16" t="e">
        <f>E27/#REF!*100</f>
        <v>#REF!</v>
      </c>
      <c r="G27" s="16">
        <f t="shared" si="0"/>
        <v>37.05357142857144</v>
      </c>
      <c r="H27" s="17">
        <f t="shared" si="1"/>
        <v>2.587281795511222</v>
      </c>
    </row>
    <row r="28" spans="1:8" ht="91.5" customHeight="1">
      <c r="A28" s="25" t="s">
        <v>34</v>
      </c>
      <c r="B28" s="4" t="s">
        <v>37</v>
      </c>
      <c r="C28" s="22">
        <v>1047.2</v>
      </c>
      <c r="D28" s="22">
        <v>228.1</v>
      </c>
      <c r="E28" s="44">
        <v>2.3</v>
      </c>
      <c r="F28" s="16" t="e">
        <f>E28/#REF!*100</f>
        <v>#REF!</v>
      </c>
      <c r="G28" s="16">
        <f t="shared" si="0"/>
        <v>1.0083296799649275</v>
      </c>
      <c r="H28" s="17">
        <f t="shared" si="1"/>
        <v>0.21963330786860194</v>
      </c>
    </row>
    <row r="29" spans="1:8" ht="118.5" customHeight="1">
      <c r="A29" s="25" t="s">
        <v>35</v>
      </c>
      <c r="B29" s="4" t="s">
        <v>36</v>
      </c>
      <c r="C29" s="22">
        <v>380</v>
      </c>
      <c r="D29" s="22">
        <v>87.9</v>
      </c>
      <c r="E29" s="44">
        <v>55.9</v>
      </c>
      <c r="F29" s="16" t="e">
        <f>E29/#REF!*100</f>
        <v>#REF!</v>
      </c>
      <c r="G29" s="16">
        <f t="shared" si="0"/>
        <v>63.594994311717855</v>
      </c>
      <c r="H29" s="17">
        <f t="shared" si="1"/>
        <v>14.710526315789474</v>
      </c>
    </row>
    <row r="30" spans="1:8" ht="43.5" customHeight="1">
      <c r="A30" s="27" t="s">
        <v>53</v>
      </c>
      <c r="B30" s="24" t="s">
        <v>56</v>
      </c>
      <c r="C30" s="22">
        <f>C31</f>
        <v>0</v>
      </c>
      <c r="D30" s="22">
        <f>D31</f>
        <v>0</v>
      </c>
      <c r="E30" s="22">
        <f>E31</f>
        <v>1.5</v>
      </c>
      <c r="F30" s="16" t="e">
        <f>E30/#REF!*100</f>
        <v>#REF!</v>
      </c>
      <c r="G30" s="12" t="e">
        <f t="shared" si="0"/>
        <v>#DIV/0!</v>
      </c>
      <c r="H30" s="17" t="e">
        <f t="shared" si="1"/>
        <v>#DIV/0!</v>
      </c>
    </row>
    <row r="31" spans="1:8" ht="21.75" customHeight="1">
      <c r="A31" s="25" t="s">
        <v>54</v>
      </c>
      <c r="B31" s="4" t="s">
        <v>55</v>
      </c>
      <c r="C31" s="22">
        <v>0</v>
      </c>
      <c r="D31" s="22">
        <v>0</v>
      </c>
      <c r="E31" s="44">
        <v>1.5</v>
      </c>
      <c r="F31" s="16" t="e">
        <f>E31/#REF!*100</f>
        <v>#REF!</v>
      </c>
      <c r="G31" s="12" t="e">
        <f aca="true" t="shared" si="2" ref="G31:G43">E31/D31*100</f>
        <v>#DIV/0!</v>
      </c>
      <c r="H31" s="17" t="e">
        <f t="shared" si="1"/>
        <v>#DIV/0!</v>
      </c>
    </row>
    <row r="32" spans="1:8" ht="37.5" customHeight="1">
      <c r="A32" s="27" t="s">
        <v>13</v>
      </c>
      <c r="B32" s="24" t="s">
        <v>14</v>
      </c>
      <c r="C32" s="37">
        <f>C35+C34+C33</f>
        <v>0</v>
      </c>
      <c r="D32" s="37">
        <f>D35+D34+D33</f>
        <v>0</v>
      </c>
      <c r="E32" s="37">
        <f>E35+E34+E33</f>
        <v>22.2</v>
      </c>
      <c r="F32" s="12" t="e">
        <f>E32/#REF!*100</f>
        <v>#REF!</v>
      </c>
      <c r="G32" s="12" t="e">
        <f t="shared" si="2"/>
        <v>#DIV/0!</v>
      </c>
      <c r="H32" s="13" t="e">
        <f t="shared" si="1"/>
        <v>#DIV/0!</v>
      </c>
    </row>
    <row r="33" spans="1:8" ht="129.75" customHeight="1" hidden="1">
      <c r="A33" s="25" t="s">
        <v>43</v>
      </c>
      <c r="B33" s="4" t="s">
        <v>42</v>
      </c>
      <c r="C33" s="22">
        <v>0</v>
      </c>
      <c r="D33" s="22"/>
      <c r="E33" s="22">
        <v>0</v>
      </c>
      <c r="F33" s="16" t="e">
        <f>E33/#REF!*100</f>
        <v>#REF!</v>
      </c>
      <c r="G33" s="12" t="e">
        <f t="shared" si="2"/>
        <v>#DIV/0!</v>
      </c>
      <c r="H33" s="17" t="e">
        <f t="shared" si="1"/>
        <v>#DIV/0!</v>
      </c>
    </row>
    <row r="34" spans="1:8" ht="75" customHeight="1">
      <c r="A34" s="14" t="s">
        <v>38</v>
      </c>
      <c r="B34" s="3" t="s">
        <v>39</v>
      </c>
      <c r="C34" s="22">
        <v>0</v>
      </c>
      <c r="D34" s="22">
        <v>0</v>
      </c>
      <c r="E34" s="23">
        <v>22.2</v>
      </c>
      <c r="F34" s="16" t="e">
        <f>E34/#REF!*100</f>
        <v>#REF!</v>
      </c>
      <c r="G34" s="12" t="e">
        <f t="shared" si="2"/>
        <v>#DIV/0!</v>
      </c>
      <c r="H34" s="17" t="e">
        <f t="shared" si="1"/>
        <v>#DIV/0!</v>
      </c>
    </row>
    <row r="35" spans="1:8" ht="83.25" customHeight="1" hidden="1">
      <c r="A35" s="14" t="s">
        <v>40</v>
      </c>
      <c r="B35" s="4" t="s">
        <v>41</v>
      </c>
      <c r="C35" s="22">
        <v>0</v>
      </c>
      <c r="D35" s="22"/>
      <c r="E35" s="23">
        <v>0</v>
      </c>
      <c r="F35" s="16" t="e">
        <f>E35/#REF!*100</f>
        <v>#REF!</v>
      </c>
      <c r="G35" s="12" t="e">
        <f t="shared" si="2"/>
        <v>#DIV/0!</v>
      </c>
      <c r="H35" s="17" t="e">
        <f t="shared" si="1"/>
        <v>#DIV/0!</v>
      </c>
    </row>
    <row r="36" spans="1:8" ht="131.25" customHeight="1" hidden="1">
      <c r="A36" s="14" t="s">
        <v>44</v>
      </c>
      <c r="B36" s="4" t="s">
        <v>45</v>
      </c>
      <c r="C36" s="22">
        <v>0</v>
      </c>
      <c r="D36" s="22"/>
      <c r="E36" s="23">
        <v>0</v>
      </c>
      <c r="F36" s="16" t="e">
        <f>E36/#REF!*100</f>
        <v>#REF!</v>
      </c>
      <c r="G36" s="12" t="e">
        <f t="shared" si="2"/>
        <v>#DIV/0!</v>
      </c>
      <c r="H36" s="17" t="e">
        <f t="shared" si="1"/>
        <v>#DIV/0!</v>
      </c>
    </row>
    <row r="37" spans="1:8" ht="17.25" customHeight="1">
      <c r="A37" s="27" t="s">
        <v>46</v>
      </c>
      <c r="B37" s="24" t="s">
        <v>47</v>
      </c>
      <c r="C37" s="37">
        <f>C39+C38</f>
        <v>64.1</v>
      </c>
      <c r="D37" s="37">
        <f>D39+D38</f>
        <v>0</v>
      </c>
      <c r="E37" s="37">
        <f>E39+E38</f>
        <v>0.4</v>
      </c>
      <c r="F37" s="12" t="e">
        <f>E37/#REF!*100</f>
        <v>#REF!</v>
      </c>
      <c r="G37" s="12" t="e">
        <f t="shared" si="2"/>
        <v>#DIV/0!</v>
      </c>
      <c r="H37" s="13">
        <f t="shared" si="1"/>
        <v>0.6240249609984401</v>
      </c>
    </row>
    <row r="38" spans="1:8" ht="29.25" customHeight="1">
      <c r="A38" s="4" t="s">
        <v>64</v>
      </c>
      <c r="B38" s="4" t="s">
        <v>65</v>
      </c>
      <c r="C38" s="37">
        <v>0</v>
      </c>
      <c r="D38" s="37">
        <v>0</v>
      </c>
      <c r="E38" s="37">
        <v>0.4</v>
      </c>
      <c r="F38" s="12"/>
      <c r="G38" s="12" t="e">
        <f t="shared" si="2"/>
        <v>#DIV/0!</v>
      </c>
      <c r="H38" s="13" t="e">
        <f t="shared" si="1"/>
        <v>#DIV/0!</v>
      </c>
    </row>
    <row r="39" spans="1:8" ht="23.25" customHeight="1">
      <c r="A39" s="4" t="s">
        <v>48</v>
      </c>
      <c r="B39" s="4" t="s">
        <v>49</v>
      </c>
      <c r="C39" s="22">
        <v>64.1</v>
      </c>
      <c r="D39" s="22">
        <v>0</v>
      </c>
      <c r="E39" s="23">
        <v>0</v>
      </c>
      <c r="F39" s="16" t="e">
        <f>E39/#REF!*100</f>
        <v>#REF!</v>
      </c>
      <c r="G39" s="12" t="e">
        <f t="shared" si="2"/>
        <v>#DIV/0!</v>
      </c>
      <c r="H39" s="13">
        <f t="shared" si="1"/>
        <v>0</v>
      </c>
    </row>
    <row r="40" spans="1:8" ht="30" customHeight="1">
      <c r="A40" s="33"/>
      <c r="B40" s="34" t="s">
        <v>15</v>
      </c>
      <c r="C40" s="37">
        <f>C25+C22+C16+C32+C20+C18+C37+C30</f>
        <v>18164.399999999998</v>
      </c>
      <c r="D40" s="37">
        <f>D25+D22+D16+D32+D20+D18+D37+D30</f>
        <v>3987.1000000000004</v>
      </c>
      <c r="E40" s="37">
        <f>E25+E22+E16+E32+E20+E18+E37+E30</f>
        <v>4569.499999999999</v>
      </c>
      <c r="F40" s="38" t="e">
        <f>E40/#REF!*100</f>
        <v>#REF!</v>
      </c>
      <c r="G40" s="12">
        <f t="shared" si="2"/>
        <v>114.6071079230518</v>
      </c>
      <c r="H40" s="38">
        <f t="shared" si="1"/>
        <v>25.156349783092203</v>
      </c>
    </row>
    <row r="41" spans="1:8" ht="63" customHeight="1">
      <c r="A41" s="8" t="s">
        <v>50</v>
      </c>
      <c r="B41" s="32" t="s">
        <v>16</v>
      </c>
      <c r="C41" s="39">
        <v>21610.7</v>
      </c>
      <c r="D41" s="39">
        <v>3363.7</v>
      </c>
      <c r="E41" s="39">
        <v>3085.5</v>
      </c>
      <c r="F41" s="12" t="e">
        <f>E41/#REF!*100</f>
        <v>#REF!</v>
      </c>
      <c r="G41" s="12">
        <f t="shared" si="2"/>
        <v>91.72934566102803</v>
      </c>
      <c r="H41" s="13">
        <f t="shared" si="1"/>
        <v>14.277649497702527</v>
      </c>
    </row>
    <row r="42" spans="1:8" ht="41.25" customHeight="1" hidden="1">
      <c r="A42" s="41" t="s">
        <v>59</v>
      </c>
      <c r="B42" s="29" t="s">
        <v>57</v>
      </c>
      <c r="C42" s="37"/>
      <c r="D42" s="37"/>
      <c r="E42" s="37"/>
      <c r="F42" s="12" t="e">
        <f>E42/#REF!*100</f>
        <v>#REF!</v>
      </c>
      <c r="G42" s="12" t="e">
        <f t="shared" si="2"/>
        <v>#DIV/0!</v>
      </c>
      <c r="H42" s="13" t="e">
        <f t="shared" si="1"/>
        <v>#DIV/0!</v>
      </c>
    </row>
    <row r="43" spans="1:8" ht="34.5" customHeight="1">
      <c r="A43" s="28"/>
      <c r="B43" s="42" t="s">
        <v>5</v>
      </c>
      <c r="C43" s="39">
        <f>C40+C41+C42</f>
        <v>39775.1</v>
      </c>
      <c r="D43" s="39">
        <f>D40+D41+D42</f>
        <v>7350.8</v>
      </c>
      <c r="E43" s="39">
        <f>E40+E41+E42</f>
        <v>7654.999999999999</v>
      </c>
      <c r="F43" s="39" t="e">
        <f>F40+F41+F42</f>
        <v>#REF!</v>
      </c>
      <c r="G43" s="12">
        <f t="shared" si="2"/>
        <v>104.13832508026334</v>
      </c>
      <c r="H43" s="13">
        <f t="shared" si="1"/>
        <v>19.24570899884601</v>
      </c>
    </row>
    <row r="44" spans="1:8" ht="12.75">
      <c r="A44" s="35"/>
      <c r="B44" s="35"/>
      <c r="C44" s="36"/>
      <c r="D44" s="36"/>
      <c r="E44" s="36"/>
      <c r="F44" s="36"/>
      <c r="G44" s="36"/>
      <c r="H44" s="35"/>
    </row>
    <row r="45" spans="1:8" ht="12.75">
      <c r="A45" s="35"/>
      <c r="B45" s="35"/>
      <c r="C45" s="36"/>
      <c r="D45" s="36"/>
      <c r="E45" s="36"/>
      <c r="F45" s="36"/>
      <c r="G45" s="36"/>
      <c r="H45" s="35"/>
    </row>
    <row r="46" spans="1:8" ht="12.75">
      <c r="A46" s="35"/>
      <c r="B46" s="35"/>
      <c r="C46" s="36"/>
      <c r="D46" s="36"/>
      <c r="E46" s="36"/>
      <c r="F46" s="35"/>
      <c r="G46" s="35"/>
      <c r="H46" s="35"/>
    </row>
    <row r="47" spans="1:8" ht="12.75">
      <c r="A47" s="35"/>
      <c r="B47" s="35"/>
      <c r="C47" s="36"/>
      <c r="D47" s="36"/>
      <c r="E47" s="36"/>
      <c r="F47" s="35"/>
      <c r="G47" s="35"/>
      <c r="H47" s="35"/>
    </row>
    <row r="48" spans="1:8" ht="12.75">
      <c r="A48" s="35"/>
      <c r="B48" s="35"/>
      <c r="C48" s="36"/>
      <c r="D48" s="36"/>
      <c r="E48" s="36"/>
      <c r="F48" s="35"/>
      <c r="G48" s="35"/>
      <c r="H48" s="35"/>
    </row>
    <row r="49" spans="1:8" ht="12.75">
      <c r="A49" s="35"/>
      <c r="B49" s="35"/>
      <c r="C49" s="36"/>
      <c r="D49" s="36"/>
      <c r="E49" s="36"/>
      <c r="F49" s="35"/>
      <c r="G49" s="35"/>
      <c r="H49" s="35"/>
    </row>
    <row r="50" spans="1:8" ht="12.75">
      <c r="A50" s="35"/>
      <c r="B50" s="35"/>
      <c r="C50" s="36"/>
      <c r="D50" s="36"/>
      <c r="E50" s="36"/>
      <c r="F50" s="35"/>
      <c r="G50" s="35"/>
      <c r="H50" s="35"/>
    </row>
    <row r="51" spans="1:8" ht="12.75">
      <c r="A51" s="30"/>
      <c r="B51" s="35"/>
      <c r="C51" s="36"/>
      <c r="D51" s="36"/>
      <c r="E51" s="36"/>
      <c r="F51" s="35"/>
      <c r="G51" s="35"/>
      <c r="H51" s="35"/>
    </row>
    <row r="52" spans="1:8" ht="12.75">
      <c r="A52" s="30"/>
      <c r="B52" s="35"/>
      <c r="C52" s="36"/>
      <c r="D52" s="36"/>
      <c r="E52" s="36"/>
      <c r="F52" s="35"/>
      <c r="G52" s="35"/>
      <c r="H52" s="35"/>
    </row>
    <row r="53" spans="1:8" ht="12.75">
      <c r="A53" s="30"/>
      <c r="B53" s="35"/>
      <c r="C53" s="36"/>
      <c r="D53" s="36"/>
      <c r="E53" s="36"/>
      <c r="F53" s="35"/>
      <c r="G53" s="35"/>
      <c r="H53" s="35"/>
    </row>
    <row r="54" spans="1:8" ht="12.75">
      <c r="A54" s="30"/>
      <c r="B54" s="35"/>
      <c r="C54" s="36"/>
      <c r="D54" s="36"/>
      <c r="E54" s="36"/>
      <c r="F54" s="35"/>
      <c r="G54" s="35"/>
      <c r="H54" s="35"/>
    </row>
    <row r="55" spans="1:8" ht="12.75">
      <c r="A55" s="30"/>
      <c r="B55" s="35"/>
      <c r="C55" s="36"/>
      <c r="D55" s="36"/>
      <c r="E55" s="36"/>
      <c r="F55" s="35"/>
      <c r="G55" s="35"/>
      <c r="H55" s="35"/>
    </row>
    <row r="56" spans="1:8" ht="12.75">
      <c r="A56" s="30"/>
      <c r="B56" s="35"/>
      <c r="C56" s="36"/>
      <c r="D56" s="36"/>
      <c r="E56" s="36"/>
      <c r="F56" s="35"/>
      <c r="G56" s="35"/>
      <c r="H56" s="35"/>
    </row>
    <row r="57" spans="1:8" ht="12.75">
      <c r="A57" s="30"/>
      <c r="B57" s="35"/>
      <c r="C57" s="36"/>
      <c r="D57" s="36"/>
      <c r="E57" s="36"/>
      <c r="F57" s="35"/>
      <c r="G57" s="35"/>
      <c r="H57" s="35"/>
    </row>
    <row r="58" spans="1:8" ht="12.75">
      <c r="A58" s="30"/>
      <c r="B58" s="30"/>
      <c r="C58" s="31"/>
      <c r="D58" s="31"/>
      <c r="E58" s="31"/>
      <c r="F58" s="30"/>
      <c r="G58" s="30"/>
      <c r="H58" s="30"/>
    </row>
    <row r="59" spans="1:8" ht="12.75">
      <c r="A59" s="30"/>
      <c r="B59" s="30"/>
      <c r="C59" s="31"/>
      <c r="D59" s="31"/>
      <c r="E59" s="31"/>
      <c r="F59" s="30"/>
      <c r="G59" s="30"/>
      <c r="H59" s="30"/>
    </row>
    <row r="60" spans="1:8" ht="12.75">
      <c r="A60" s="30"/>
      <c r="B60" s="30"/>
      <c r="C60" s="31"/>
      <c r="D60" s="31"/>
      <c r="E60" s="31"/>
      <c r="F60" s="30"/>
      <c r="G60" s="30"/>
      <c r="H60" s="30"/>
    </row>
    <row r="61" spans="1:8" ht="12.75">
      <c r="A61" s="30"/>
      <c r="B61" s="30"/>
      <c r="C61" s="31"/>
      <c r="D61" s="31"/>
      <c r="E61" s="31"/>
      <c r="F61" s="30"/>
      <c r="G61" s="30"/>
      <c r="H61" s="30"/>
    </row>
    <row r="62" spans="1:8" ht="12.75">
      <c r="A62" s="30"/>
      <c r="B62" s="30"/>
      <c r="C62" s="31"/>
      <c r="D62" s="31"/>
      <c r="E62" s="31"/>
      <c r="F62" s="30"/>
      <c r="G62" s="30"/>
      <c r="H62" s="30"/>
    </row>
    <row r="63" spans="1:8" ht="12.75">
      <c r="A63" s="30"/>
      <c r="B63" s="30"/>
      <c r="C63" s="31"/>
      <c r="D63" s="31"/>
      <c r="E63" s="31"/>
      <c r="F63" s="30"/>
      <c r="G63" s="30"/>
      <c r="H63" s="30"/>
    </row>
    <row r="64" spans="1:8" ht="12.75">
      <c r="A64" s="30"/>
      <c r="B64" s="30"/>
      <c r="C64" s="31"/>
      <c r="D64" s="31"/>
      <c r="E64" s="31"/>
      <c r="F64" s="30"/>
      <c r="G64" s="30"/>
      <c r="H64" s="30"/>
    </row>
    <row r="65" spans="1:8" ht="12.75">
      <c r="A65" s="30"/>
      <c r="B65" s="30"/>
      <c r="C65" s="31"/>
      <c r="D65" s="31"/>
      <c r="E65" s="31"/>
      <c r="F65" s="30"/>
      <c r="G65" s="30"/>
      <c r="H65" s="30"/>
    </row>
    <row r="66" spans="1:8" ht="12.75">
      <c r="A66" s="30"/>
      <c r="B66" s="30"/>
      <c r="C66" s="31"/>
      <c r="D66" s="31"/>
      <c r="E66" s="31"/>
      <c r="F66" s="30"/>
      <c r="G66" s="30"/>
      <c r="H66" s="30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</sheetData>
  <sheetProtection/>
  <mergeCells count="17">
    <mergeCell ref="E1:F1"/>
    <mergeCell ref="B11:B14"/>
    <mergeCell ref="C5:H5"/>
    <mergeCell ref="C4:I4"/>
    <mergeCell ref="C2:I2"/>
    <mergeCell ref="C3:I3"/>
    <mergeCell ref="C6:I6"/>
    <mergeCell ref="A15:H15"/>
    <mergeCell ref="A7:H7"/>
    <mergeCell ref="A8:H8"/>
    <mergeCell ref="C11:C14"/>
    <mergeCell ref="E11:E14"/>
    <mergeCell ref="F11:F14"/>
    <mergeCell ref="H11:H14"/>
    <mergeCell ref="A11:A14"/>
    <mergeCell ref="D11:D14"/>
    <mergeCell ref="G11:G14"/>
  </mergeCells>
  <printOptions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AdmBGP</cp:lastModifiedBy>
  <cp:lastPrinted>2018-05-24T09:07:17Z</cp:lastPrinted>
  <dcterms:created xsi:type="dcterms:W3CDTF">2005-04-01T07:54:17Z</dcterms:created>
  <dcterms:modified xsi:type="dcterms:W3CDTF">2018-06-01T10:07:09Z</dcterms:modified>
  <cp:category/>
  <cp:version/>
  <cp:contentType/>
  <cp:contentStatus/>
</cp:coreProperties>
</file>