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1100" windowHeight="6096" activeTab="0"/>
  </bookViews>
  <sheets>
    <sheet name="2чтение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<sst xmlns="http://schemas.openxmlformats.org/spreadsheetml/2006/main" count="73" uniqueCount="69">
  <si>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ДОХОДЫ</t>
  </si>
  <si>
    <t>Налоги на имущество</t>
  </si>
  <si>
    <t>Всего доходов</t>
  </si>
  <si>
    <t>101 00000 00 0000 000</t>
  </si>
  <si>
    <t>Налоги на прибыль, доходы</t>
  </si>
  <si>
    <t>101 02000 01 0000 110</t>
  </si>
  <si>
    <t>106 00000 00 0000 000</t>
  </si>
  <si>
    <t>111 00000 00 0000 000</t>
  </si>
  <si>
    <t>200 00000 00 0000 000</t>
  </si>
  <si>
    <t>Код бюджетной классификации Российской Федерации</t>
  </si>
  <si>
    <t>Наименование доходов</t>
  </si>
  <si>
    <t xml:space="preserve">            Итого налоговых и неналоговых доходов:</t>
  </si>
  <si>
    <t>Доходы от продажи материальных и нематериальных активов</t>
  </si>
  <si>
    <t>114 00000 00 0000 000</t>
  </si>
  <si>
    <t>единый сельскохозяйственный налог</t>
  </si>
  <si>
    <t>105 00000 00 0000 000</t>
  </si>
  <si>
    <t>Налоги на совокупный доход</t>
  </si>
  <si>
    <t xml:space="preserve">  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</si>
  <si>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</si>
  <si>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103 00000 00 0000 000</t>
  </si>
  <si>
    <t>103 02000 01 0000 110</t>
  </si>
  <si>
    <t>налог на доходы физических лиц</t>
  </si>
  <si>
    <t>земельный налог</t>
  </si>
  <si>
    <t xml:space="preserve">    Налоги на товары    (работы,услуги),реализуемые на территории Российской Федерации</t>
  </si>
  <si>
    <t xml:space="preserve">акцизы по подакцизным товарам (продукции),производимым на территории Российской Федерации </t>
  </si>
  <si>
    <t>налог на имущество физических лиц</t>
  </si>
  <si>
    <r>
      <t xml:space="preserve">105 03000 </t>
    </r>
    <r>
      <rPr>
        <sz val="8"/>
        <color indexed="8"/>
        <rFont val="Arial Cyr"/>
        <family val="0"/>
      </rPr>
      <t>01</t>
    </r>
    <r>
      <rPr>
        <sz val="8"/>
        <color indexed="8"/>
        <rFont val="Arial Cyr"/>
        <family val="2"/>
      </rPr>
      <t xml:space="preserve"> 0000 110</t>
    </r>
  </si>
  <si>
    <r>
      <t xml:space="preserve">111 05013 </t>
    </r>
    <r>
      <rPr>
        <sz val="8"/>
        <color indexed="8"/>
        <rFont val="Arial Cyr"/>
        <family val="0"/>
      </rPr>
      <t>13</t>
    </r>
    <r>
      <rPr>
        <sz val="8"/>
        <color indexed="8"/>
        <rFont val="Arial Cyr"/>
        <family val="2"/>
      </rPr>
      <t xml:space="preserve"> 0000 120</t>
    </r>
  </si>
  <si>
    <t>Доходы, получаемые в виде  арендной платы за земельные участки, государственная собственность на которые не разграничена и которые расположенны в границах городских  поселений, а также средства от продажи права на заключение договоров аренды указанных земельных участков</t>
  </si>
  <si>
    <r>
      <t xml:space="preserve">111 05025 </t>
    </r>
    <r>
      <rPr>
        <sz val="8"/>
        <color indexed="8"/>
        <rFont val="Arial Cyr"/>
        <family val="0"/>
      </rPr>
      <t>13</t>
    </r>
    <r>
      <rPr>
        <sz val="8"/>
        <color indexed="8"/>
        <rFont val="Arial Cyr"/>
        <family val="2"/>
      </rPr>
      <t xml:space="preserve"> 0000 120</t>
    </r>
  </si>
  <si>
    <t>111 05035 13 0000 120</t>
  </si>
  <si>
    <t>111 09045 13 0000 120</t>
  </si>
  <si>
    <t>Прочие поступления от использования имущества, находящегося в собственности городских поселений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</si>
  <si>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 xml:space="preserve">            114 06013 13 0000 430                  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</si>
  <si>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</si>
  <si>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114 02053 13 0000 410</t>
  </si>
  <si>
    <t>Доходы от реализации иного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 в части реализации основных средств по указанному имуществу</t>
  </si>
  <si>
    <t>114 02053 13 0000 440</t>
  </si>
  <si>
    <t>Доходы от реализации иного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 в части реализации материальных запасов по указанному имуществу</t>
  </si>
  <si>
    <t>114 06025 13 0000 430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</si>
  <si>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</si>
  <si>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</si>
  <si>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106 01000 00 0000 110</t>
  </si>
  <si>
    <r>
      <t xml:space="preserve">106 06000 </t>
    </r>
    <r>
      <rPr>
        <sz val="8"/>
        <color indexed="8"/>
        <rFont val="Arial Cyr"/>
        <family val="0"/>
      </rPr>
      <t>00</t>
    </r>
    <r>
      <rPr>
        <sz val="8"/>
        <color indexed="8"/>
        <rFont val="Arial Cyr"/>
        <family val="2"/>
      </rPr>
      <t xml:space="preserve"> 0000 110</t>
    </r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</si>
  <si>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</si>
  <si>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Приложение №1</t>
  </si>
  <si>
    <t>к пояснительной записке</t>
  </si>
  <si>
    <t>Сумма к 1 чтению, тыс. руб.</t>
  </si>
  <si>
    <t>Изменение (+,-),тыс.руб.</t>
  </si>
  <si>
    <t>Сумма ко 2 чтению, тыс. руб.</t>
  </si>
  <si>
    <t>Примечание</t>
  </si>
  <si>
    <t>дополнительно выделенные средства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</si>
  <si>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</si>
  <si>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</si>
  <si>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 xml:space="preserve">Иные межбюджетные трансферты </t>
  </si>
  <si>
    <t>20201000000000151</t>
  </si>
  <si>
    <t>20201001130000151</t>
  </si>
  <si>
    <t>20204999130000151</t>
  </si>
  <si>
    <t>20204000000000151</t>
  </si>
  <si>
    <t>Дотации бюджетам бюджетной системы  Российской Федерации</t>
  </si>
  <si>
    <t>Прочие межбюджетные трансферты, передаваемые бюджетам городских поселений на реализацию мероприятий муниципальной программы "Развитие комфортной социальной среды Верхнекетского района на 2016-2021 годы" (оказание адресной помощи малообеспеченным семьям, имеющим пять и более детей в возрасте до 18 лет)</t>
  </si>
  <si>
    <t>Прочие межбюджетные трансферты на реализацию мероприятий муниципальной программы "Развитие транспортной системы Верхнекетского района на 2016-2021 годы" (Обеспечение дорожной деятельности  в отношении автомобильных дорог общего пользования местного значения в границах населенных пунктов за счет средств дорожного фонда муниципального образования "Верхнекетский район")</t>
  </si>
  <si>
    <t>Прочие межбюджетные трансферты, передаваемые бюджетам городских поселений на обеспечение сбалансированности бюджетов городского  поселения</t>
  </si>
  <si>
    <t>Изменение объема доходов бюджета муниципального образования Белоярское городское поселение Верхнекетского района Томской области на 2018 год</t>
  </si>
  <si>
    <t>117 00000 00 0000 000</t>
  </si>
  <si>
    <t>Прочие неналоговые доходы</t>
  </si>
  <si>
    <t>117 05050 13 0000 180</t>
  </si>
  <si>
    <t>Прочие неналоговые доходы бюджетов городских поселений</t>
  </si>
  <si>
    <t xml:space="preserve">уточнение прогноза поступлений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</si>
</sst>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_р_."/>
    <numFmt numFmtId="172" formatCode="#,##0.0"/>
  </numFmts>
  <fonts count="5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 inden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justify" vertical="top" wrapText="1" indent="1"/>
    </xf>
    <xf numFmtId="0" fontId="1" fillId="33" borderId="10" xfId="0" applyFont="1" applyFill="1" applyBorder="1" applyAlignment="1">
      <alignment horizontal="justify" vertical="top" wrapText="1" inden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justify" vertical="top" wrapText="1" indent="1"/>
    </xf>
    <xf numFmtId="0" fontId="1" fillId="0" borderId="10" xfId="0" applyFont="1" applyBorder="1" applyAlignment="1">
      <alignment horizontal="justify" vertical="top" wrapText="1" indent="1"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 indent="1"/>
    </xf>
    <xf numFmtId="0" fontId="5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justify" vertical="top" wrapText="1" indent="1"/>
    </xf>
    <xf numFmtId="0" fontId="8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 inden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 indent="1"/>
    </xf>
    <xf numFmtId="0" fontId="6" fillId="33" borderId="10" xfId="0" applyFont="1" applyFill="1" applyBorder="1" applyAlignment="1">
      <alignment horizontal="left" vertical="top" wrapText="1"/>
    </xf>
    <xf numFmtId="2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11" fillId="0" borderId="11" xfId="0" applyNumberFormat="1" applyFont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171" fontId="14" fillId="33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left" vertical="center" wrapText="1"/>
    </xf>
    <xf numFmtId="171" fontId="0" fillId="35" borderId="10" xfId="0" applyNumberFormat="1" applyFill="1" applyBorder="1" applyAlignment="1">
      <alignment vertical="center"/>
    </xf>
    <xf numFmtId="171" fontId="15" fillId="35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171" fontId="13" fillId="35" borderId="10" xfId="0" applyNumberFormat="1" applyFont="1" applyFill="1" applyBorder="1" applyAlignment="1">
      <alignment horizontal="center" vertical="center"/>
    </xf>
    <xf numFmtId="171" fontId="50" fillId="35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35" borderId="0" xfId="0" applyFont="1" applyFill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26">
      <selection activeCell="E36" sqref="E36"/>
    </sheetView>
  </sheetViews>
  <sheetFormatPr defaultColWidth="9.00390625" defaultRowHeight="12.75"/>
  <cols>
    <col min="1" max="1" width="21.00390625" style="0" customWidth="1"/>
    <col min="2" max="2" width="37.125" style="0" customWidth="1"/>
    <col min="3" max="3" width="11.625" style="0" customWidth="1"/>
    <col min="4" max="4" width="14.50390625" style="0" customWidth="1"/>
    <col min="5" max="5" width="12.875" style="0" customWidth="1"/>
    <col min="6" max="6" width="11.625" style="0" customWidth="1"/>
  </cols>
  <sheetData>
    <row r="1" spans="2:6" ht="12.75">
      <c r="B1" s="79" t="s">
        <v>45</v>
      </c>
      <c r="C1" s="79"/>
      <c r="D1" s="79"/>
      <c r="E1" s="79"/>
      <c r="F1" s="79"/>
    </row>
    <row r="2" spans="2:6" ht="12.75">
      <c r="B2" s="79" t="s">
        <v>46</v>
      </c>
      <c r="C2" s="79"/>
      <c r="D2" s="79"/>
      <c r="E2" s="79"/>
      <c r="F2" s="79"/>
    </row>
    <row r="3" spans="2:4" ht="12.75">
      <c r="B3" s="79"/>
      <c r="C3" s="79"/>
      <c r="D3" s="11"/>
    </row>
    <row r="4" spans="2:4" ht="12.75">
      <c r="B4" s="79"/>
      <c r="C4" s="79"/>
      <c r="D4" s="11"/>
    </row>
    <row r="5" spans="1:6" ht="42.75" customHeight="1">
      <c r="A5" s="80" t="s">
        <v>63</v>
      </c>
      <c r="B5" s="80"/>
      <c r="C5" s="80"/>
      <c r="D5" s="80"/>
      <c r="E5" s="80"/>
      <c r="F5" s="80"/>
    </row>
    <row r="6" spans="1:3" ht="12.75">
      <c r="A6" s="83"/>
      <c r="B6" s="83"/>
      <c r="C6" s="83"/>
    </row>
    <row r="7" spans="1:3" ht="12.75">
      <c r="A7" s="1"/>
      <c r="B7" s="1"/>
      <c r="C7" s="1"/>
    </row>
    <row r="8" spans="1:6" ht="12.75" customHeight="1">
      <c r="A8" s="84" t="s">
        <v>9</v>
      </c>
      <c r="B8" s="87" t="s">
        <v>10</v>
      </c>
      <c r="C8" s="88" t="s">
        <v>47</v>
      </c>
      <c r="D8" s="81" t="s">
        <v>48</v>
      </c>
      <c r="E8" s="81" t="s">
        <v>49</v>
      </c>
      <c r="F8" s="81" t="s">
        <v>50</v>
      </c>
    </row>
    <row r="9" spans="1:6" ht="32.25" customHeight="1">
      <c r="A9" s="85"/>
      <c r="B9" s="87"/>
      <c r="C9" s="88"/>
      <c r="D9" s="82"/>
      <c r="E9" s="82"/>
      <c r="F9" s="82"/>
    </row>
    <row r="10" spans="1:6" ht="12.75" customHeight="1" hidden="1">
      <c r="A10" s="85"/>
      <c r="B10" s="87"/>
      <c r="C10" s="88"/>
      <c r="D10" s="8"/>
      <c r="E10" s="8"/>
      <c r="F10" s="8"/>
    </row>
    <row r="11" spans="1:6" ht="12.75" customHeight="1" hidden="1">
      <c r="A11" s="86"/>
      <c r="B11" s="87"/>
      <c r="C11" s="88"/>
      <c r="D11" s="8"/>
      <c r="E11" s="8"/>
      <c r="F11" s="8"/>
    </row>
    <row r="12" spans="1:6" ht="15">
      <c r="A12" s="78" t="s">
        <v>0</v>
      </c>
      <c r="B12" s="78"/>
      <c r="C12" s="78"/>
      <c r="D12" s="33"/>
      <c r="E12" s="8"/>
      <c r="F12" s="8"/>
    </row>
    <row r="13" spans="1:6" ht="25.5" customHeight="1">
      <c r="A13" s="4" t="s">
        <v>3</v>
      </c>
      <c r="B13" s="2" t="s">
        <v>4</v>
      </c>
      <c r="C13" s="53">
        <f>C14</f>
        <v>10012.1</v>
      </c>
      <c r="D13" s="34">
        <f>D14</f>
        <v>25.8</v>
      </c>
      <c r="E13" s="68">
        <f>C13+D13</f>
        <v>10037.9</v>
      </c>
      <c r="F13" s="8"/>
    </row>
    <row r="14" spans="1:6" ht="33.75" customHeight="1">
      <c r="A14" s="5" t="s">
        <v>5</v>
      </c>
      <c r="B14" s="12" t="s">
        <v>21</v>
      </c>
      <c r="C14" s="55">
        <v>10012.1</v>
      </c>
      <c r="D14" s="71">
        <v>25.8</v>
      </c>
      <c r="E14" s="70">
        <f aca="true" t="shared" si="0" ref="E14:E36">C14+D14</f>
        <v>10037.9</v>
      </c>
      <c r="F14" s="35" t="s">
        <v>68</v>
      </c>
    </row>
    <row r="15" spans="1:6" ht="37.5" customHeight="1">
      <c r="A15" s="4" t="s">
        <v>19</v>
      </c>
      <c r="B15" s="14" t="s">
        <v>23</v>
      </c>
      <c r="C15" s="56">
        <f>C16</f>
        <v>1657</v>
      </c>
      <c r="D15" s="34">
        <f>D16</f>
        <v>0</v>
      </c>
      <c r="E15" s="68">
        <f t="shared" si="0"/>
        <v>1657</v>
      </c>
      <c r="F15" s="8"/>
    </row>
    <row r="16" spans="1:6" ht="32.25" customHeight="1">
      <c r="A16" s="5" t="s">
        <v>20</v>
      </c>
      <c r="B16" s="15" t="s">
        <v>24</v>
      </c>
      <c r="C16" s="55">
        <v>1657</v>
      </c>
      <c r="D16" s="34"/>
      <c r="E16" s="70">
        <f t="shared" si="0"/>
        <v>1657</v>
      </c>
      <c r="F16" s="35"/>
    </row>
    <row r="17" spans="1:6" ht="14.25" customHeight="1">
      <c r="A17" s="5" t="s">
        <v>15</v>
      </c>
      <c r="B17" s="13" t="s">
        <v>16</v>
      </c>
      <c r="C17" s="57">
        <f>C18</f>
        <v>2</v>
      </c>
      <c r="D17" s="34">
        <f>D18</f>
        <v>0</v>
      </c>
      <c r="E17" s="68">
        <f t="shared" si="0"/>
        <v>2</v>
      </c>
      <c r="F17" s="8"/>
    </row>
    <row r="18" spans="1:6" ht="14.25" customHeight="1">
      <c r="A18" s="16" t="s">
        <v>26</v>
      </c>
      <c r="B18" s="18" t="s">
        <v>14</v>
      </c>
      <c r="C18" s="55">
        <v>2</v>
      </c>
      <c r="D18" s="71">
        <v>0</v>
      </c>
      <c r="E18" s="70">
        <f t="shared" si="0"/>
        <v>2</v>
      </c>
      <c r="F18" s="8"/>
    </row>
    <row r="19" spans="1:6" ht="14.25" customHeight="1">
      <c r="A19" s="19" t="s">
        <v>6</v>
      </c>
      <c r="B19" s="20" t="s">
        <v>1</v>
      </c>
      <c r="C19" s="58">
        <f>C20+C21</f>
        <v>4215.4</v>
      </c>
      <c r="D19" s="34">
        <f>D20+D21</f>
        <v>0</v>
      </c>
      <c r="E19" s="68">
        <f t="shared" si="0"/>
        <v>4215.4</v>
      </c>
      <c r="F19" s="8"/>
    </row>
    <row r="20" spans="1:6" ht="33.75" customHeight="1">
      <c r="A20" s="32" t="s">
        <v>42</v>
      </c>
      <c r="B20" s="22" t="s">
        <v>25</v>
      </c>
      <c r="C20" s="59">
        <v>650</v>
      </c>
      <c r="D20" s="71"/>
      <c r="E20" s="70">
        <f t="shared" si="0"/>
        <v>650</v>
      </c>
      <c r="F20" s="35"/>
    </row>
    <row r="21" spans="1:6" ht="37.5" customHeight="1">
      <c r="A21" s="31" t="s">
        <v>43</v>
      </c>
      <c r="B21" s="18" t="s">
        <v>22</v>
      </c>
      <c r="C21" s="55">
        <v>3565.4</v>
      </c>
      <c r="D21" s="71"/>
      <c r="E21" s="70">
        <f t="shared" si="0"/>
        <v>3565.4</v>
      </c>
      <c r="F21" s="35"/>
    </row>
    <row r="22" spans="1:6" ht="42.75" customHeight="1">
      <c r="A22" s="19" t="s">
        <v>7</v>
      </c>
      <c r="B22" s="23" t="s">
        <v>17</v>
      </c>
      <c r="C22" s="58">
        <f>C23+C25+C26+C24</f>
        <v>2188</v>
      </c>
      <c r="D22" s="34">
        <f>D23+D24+D25+D26</f>
        <v>0</v>
      </c>
      <c r="E22" s="68">
        <f t="shared" si="0"/>
        <v>2188</v>
      </c>
      <c r="F22" s="8"/>
    </row>
    <row r="23" spans="1:6" ht="81" customHeight="1">
      <c r="A23" s="16" t="s">
        <v>27</v>
      </c>
      <c r="B23" s="24" t="s">
        <v>28</v>
      </c>
      <c r="C23" s="60">
        <v>440</v>
      </c>
      <c r="D23" s="71">
        <v>0</v>
      </c>
      <c r="E23" s="70">
        <f t="shared" si="0"/>
        <v>440</v>
      </c>
      <c r="F23" s="8"/>
    </row>
    <row r="24" spans="1:6" ht="74.25" customHeight="1">
      <c r="A24" s="16" t="s">
        <v>29</v>
      </c>
      <c r="B24" s="24" t="s">
        <v>44</v>
      </c>
      <c r="C24" s="60">
        <v>320.8</v>
      </c>
      <c r="D24" s="71">
        <v>0</v>
      </c>
      <c r="E24" s="70">
        <f t="shared" si="0"/>
        <v>320.8</v>
      </c>
      <c r="F24" s="8"/>
    </row>
    <row r="25" spans="1:6" ht="64.5" customHeight="1">
      <c r="A25" s="21" t="s">
        <v>30</v>
      </c>
      <c r="B25" s="25" t="s">
        <v>41</v>
      </c>
      <c r="C25" s="61">
        <v>1047.2</v>
      </c>
      <c r="D25" s="71">
        <v>0</v>
      </c>
      <c r="E25" s="70">
        <f t="shared" si="0"/>
        <v>1047.2</v>
      </c>
      <c r="F25" s="8"/>
    </row>
    <row r="26" spans="1:6" ht="84.75" customHeight="1">
      <c r="A26" s="21" t="s">
        <v>31</v>
      </c>
      <c r="B26" s="25" t="s">
        <v>32</v>
      </c>
      <c r="C26" s="61">
        <v>380</v>
      </c>
      <c r="D26" s="71">
        <v>0</v>
      </c>
      <c r="E26" s="70">
        <f t="shared" si="0"/>
        <v>380</v>
      </c>
      <c r="F26" s="8"/>
    </row>
    <row r="27" spans="1:6" ht="24.75" customHeight="1" hidden="1">
      <c r="A27" s="26" t="s">
        <v>13</v>
      </c>
      <c r="B27" s="27" t="s">
        <v>12</v>
      </c>
      <c r="C27" s="62">
        <f>C29+C31+C28+C30</f>
        <v>0</v>
      </c>
      <c r="D27" s="34">
        <f>D28+D29+D30+D31</f>
        <v>0</v>
      </c>
      <c r="E27" s="54">
        <f t="shared" si="0"/>
        <v>0</v>
      </c>
      <c r="F27" s="8"/>
    </row>
    <row r="28" spans="1:6" ht="49.5" customHeight="1" hidden="1">
      <c r="A28" s="17" t="s">
        <v>33</v>
      </c>
      <c r="B28" s="28" t="s">
        <v>34</v>
      </c>
      <c r="C28" s="63"/>
      <c r="D28" s="34">
        <v>0</v>
      </c>
      <c r="E28" s="54">
        <f t="shared" si="0"/>
        <v>0</v>
      </c>
      <c r="F28" s="8"/>
    </row>
    <row r="29" spans="1:6" ht="67.5" customHeight="1" hidden="1">
      <c r="A29" s="29" t="s">
        <v>35</v>
      </c>
      <c r="B29" s="30" t="s">
        <v>36</v>
      </c>
      <c r="C29" s="63"/>
      <c r="D29" s="34">
        <v>0</v>
      </c>
      <c r="E29" s="54">
        <f t="shared" si="0"/>
        <v>0</v>
      </c>
      <c r="F29" s="8"/>
    </row>
    <row r="30" spans="1:6" ht="77.25" customHeight="1" hidden="1">
      <c r="A30" s="21" t="s">
        <v>37</v>
      </c>
      <c r="B30" s="30" t="s">
        <v>38</v>
      </c>
      <c r="C30" s="63"/>
      <c r="D30" s="34">
        <v>0</v>
      </c>
      <c r="E30" s="54">
        <f t="shared" si="0"/>
        <v>0</v>
      </c>
      <c r="F30" s="8"/>
    </row>
    <row r="31" spans="1:6" ht="45" customHeight="1" hidden="1">
      <c r="A31" s="21" t="s">
        <v>39</v>
      </c>
      <c r="B31" s="30" t="s">
        <v>40</v>
      </c>
      <c r="C31" s="63"/>
      <c r="D31" s="34">
        <v>0</v>
      </c>
      <c r="E31" s="54">
        <f t="shared" si="0"/>
        <v>0</v>
      </c>
      <c r="F31" s="8"/>
    </row>
    <row r="32" spans="1:6" ht="15.75" customHeight="1">
      <c r="A32" s="3" t="s">
        <v>64</v>
      </c>
      <c r="B32" s="69" t="s">
        <v>65</v>
      </c>
      <c r="C32" s="63">
        <f>C33</f>
        <v>64.1</v>
      </c>
      <c r="D32" s="63">
        <f>D33</f>
        <v>0</v>
      </c>
      <c r="E32" s="76">
        <f>E33</f>
        <v>64.1</v>
      </c>
      <c r="F32" s="8"/>
    </row>
    <row r="33" spans="1:6" ht="22.5" customHeight="1">
      <c r="A33" s="21" t="s">
        <v>66</v>
      </c>
      <c r="B33" s="30" t="s">
        <v>67</v>
      </c>
      <c r="C33" s="63">
        <v>64.1</v>
      </c>
      <c r="D33" s="34">
        <v>0</v>
      </c>
      <c r="E33" s="77">
        <f>C33+D33</f>
        <v>64.1</v>
      </c>
      <c r="F33" s="8"/>
    </row>
    <row r="34" spans="1:6" ht="27" customHeight="1">
      <c r="A34" s="6"/>
      <c r="B34" s="7" t="s">
        <v>11</v>
      </c>
      <c r="C34" s="74">
        <f>C22+C19+C13+C27+C17+C15+C32</f>
        <v>18138.6</v>
      </c>
      <c r="D34" s="64">
        <f>D13+D15+D17+D19+D22+D27</f>
        <v>25.8</v>
      </c>
      <c r="E34" s="75">
        <f t="shared" si="0"/>
        <v>18164.399999999998</v>
      </c>
      <c r="F34" s="8"/>
    </row>
    <row r="35" spans="1:6" ht="33.75" customHeight="1">
      <c r="A35" s="3" t="s">
        <v>8</v>
      </c>
      <c r="B35" s="9" t="s">
        <v>18</v>
      </c>
      <c r="C35" s="65">
        <f>C37</f>
        <v>2747</v>
      </c>
      <c r="D35" s="65">
        <f>D37</f>
        <v>179</v>
      </c>
      <c r="E35" s="65">
        <f>E37</f>
        <v>2926</v>
      </c>
      <c r="F35" s="35" t="s">
        <v>51</v>
      </c>
    </row>
    <row r="36" spans="1:6" ht="12.75">
      <c r="A36" s="5"/>
      <c r="B36" s="10" t="s">
        <v>2</v>
      </c>
      <c r="C36" s="66">
        <f>C34+C35</f>
        <v>20885.6</v>
      </c>
      <c r="D36" s="67">
        <f>D34+D35</f>
        <v>204.8</v>
      </c>
      <c r="E36" s="68">
        <f t="shared" si="0"/>
        <v>21090.399999999998</v>
      </c>
      <c r="F36" s="8"/>
    </row>
    <row r="37" spans="1:6" ht="46.5">
      <c r="A37" s="39">
        <v>20200000000000000</v>
      </c>
      <c r="B37" s="36" t="s">
        <v>52</v>
      </c>
      <c r="C37" s="45">
        <f>C38+C40</f>
        <v>2747</v>
      </c>
      <c r="D37" s="45">
        <f>D38+D40</f>
        <v>179</v>
      </c>
      <c r="E37" s="45">
        <f>E38+E40</f>
        <v>2926</v>
      </c>
      <c r="F37" s="8"/>
    </row>
    <row r="38" spans="1:6" ht="30.75">
      <c r="A38" s="40" t="s">
        <v>55</v>
      </c>
      <c r="B38" s="46" t="s">
        <v>59</v>
      </c>
      <c r="C38" s="45">
        <f>C39</f>
        <v>19.5</v>
      </c>
      <c r="D38" s="45">
        <f>D39</f>
        <v>-0.4</v>
      </c>
      <c r="E38" s="45">
        <f>E39</f>
        <v>19.1</v>
      </c>
      <c r="F38" s="8"/>
    </row>
    <row r="39" spans="1:6" ht="26.25">
      <c r="A39" s="41" t="s">
        <v>56</v>
      </c>
      <c r="B39" s="37" t="s">
        <v>53</v>
      </c>
      <c r="C39" s="43">
        <v>19.5</v>
      </c>
      <c r="D39" s="72">
        <v>-0.4</v>
      </c>
      <c r="E39" s="44">
        <f>C39+D39</f>
        <v>19.1</v>
      </c>
      <c r="F39" s="8"/>
    </row>
    <row r="40" spans="1:6" ht="15">
      <c r="A40" s="40" t="s">
        <v>58</v>
      </c>
      <c r="B40" s="38" t="s">
        <v>54</v>
      </c>
      <c r="C40" s="44">
        <f>C41+C42+C43</f>
        <v>2727.5</v>
      </c>
      <c r="D40" s="44">
        <f>D41+D42+D43</f>
        <v>179.4</v>
      </c>
      <c r="E40" s="44">
        <f>E41+E42+E43</f>
        <v>2906.9</v>
      </c>
      <c r="F40" s="8"/>
    </row>
    <row r="41" spans="1:6" ht="118.5">
      <c r="A41" s="42" t="s">
        <v>57</v>
      </c>
      <c r="B41" s="49" t="s">
        <v>60</v>
      </c>
      <c r="C41" s="51">
        <v>46</v>
      </c>
      <c r="D41" s="73">
        <v>46</v>
      </c>
      <c r="E41" s="48">
        <f>C41+D41</f>
        <v>92</v>
      </c>
      <c r="F41" s="35" t="s">
        <v>51</v>
      </c>
    </row>
    <row r="42" spans="1:6" ht="132">
      <c r="A42" s="42" t="s">
        <v>57</v>
      </c>
      <c r="B42" s="49" t="s">
        <v>61</v>
      </c>
      <c r="C42" s="52">
        <v>2515</v>
      </c>
      <c r="D42" s="50"/>
      <c r="E42" s="47">
        <f>C42+D42</f>
        <v>2515</v>
      </c>
      <c r="F42" s="35"/>
    </row>
    <row r="43" spans="1:6" ht="66">
      <c r="A43" s="42" t="s">
        <v>57</v>
      </c>
      <c r="B43" s="49" t="s">
        <v>62</v>
      </c>
      <c r="C43" s="51">
        <v>166.5</v>
      </c>
      <c r="D43" s="73">
        <v>133.4</v>
      </c>
      <c r="E43" s="47">
        <f>C43+D43</f>
        <v>299.9</v>
      </c>
      <c r="F43" s="35" t="s">
        <v>51</v>
      </c>
    </row>
  </sheetData>
  <sheetProtection/>
  <mergeCells count="13">
    <mergeCell ref="B1:F1"/>
    <mergeCell ref="A8:A11"/>
    <mergeCell ref="B8:B11"/>
    <mergeCell ref="C8:C11"/>
    <mergeCell ref="A12:C12"/>
    <mergeCell ref="B2:F2"/>
    <mergeCell ref="A5:F5"/>
    <mergeCell ref="E8:E9"/>
    <mergeCell ref="F8:F9"/>
    <mergeCell ref="B3:C3"/>
    <mergeCell ref="B4:C4"/>
    <mergeCell ref="D8:D9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AdmBGP</cp:lastModifiedBy>
  <cp:lastPrinted>2015-12-28T03:26:05Z</cp:lastPrinted>
  <dcterms:created xsi:type="dcterms:W3CDTF">2005-04-01T07:54:17Z</dcterms:created>
  <dcterms:modified xsi:type="dcterms:W3CDTF">2018-05-10T01:03:19Z</dcterms:modified>
  <cp:category/>
  <cp:version/>
  <cp:contentType/>
  <cp:contentStatus/>
</cp:coreProperties>
</file>