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5480" windowHeight="10365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<sst xmlns="http://schemas.openxmlformats.org/spreadsheetml/2006/main" count="1445" uniqueCount="330">
  <si>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</si>
  <si>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</si>
  <si>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</si>
  <si>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</si>
  <si>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</si>
  <si>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</si>
  <si>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</si>
  <si>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</si>
  <si>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</si>
  <si>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</si>
  <si>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</si>
  <si>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</si>
  <si>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</si>
  <si>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</si>
  <si>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</si>
  <si>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</si>
  <si>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</si>
  <si>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</si>
  <si>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</si>
  <si>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</si>
  <si>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</si>
  <si>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</si>
  <si>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</si>
  <si>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</si>
  <si>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</si>
  <si>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</si>
  <si>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</si>
  <si>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</si>
  <si>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</si>
  <si>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</si>
  <si>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Код бюджетной классификации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</si>
  <si>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</si>
  <si>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</si>
  <si>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</si>
  <si>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</si>
  <si>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</si>
  <si>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Ведомство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</si>
  <si>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</si>
  <si>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</si>
  <si>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</si>
  <si>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</si>
  <si>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</si>
  <si>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</si>
  <si>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</si>
  <si>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</si>
  <si>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</si>
  <si>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</si>
  <si>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</si>
  <si>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</si>
  <si>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920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</si>
  <si>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</si>
  <si>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</si>
  <si>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</si>
  <si>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</si>
  <si>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</si>
  <si>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</si>
  <si>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</si>
  <si>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</si>
  <si>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</si>
  <si>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</si>
  <si>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</si>
  <si>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</si>
  <si>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</si>
  <si>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</si>
  <si>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</si>
  <si>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</si>
  <si>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</si>
  <si>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</si>
  <si>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</si>
  <si>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</si>
  <si>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</si>
  <si>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1400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</si>
  <si>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</si>
  <si>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</si>
  <si>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</si>
  <si>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</si>
  <si>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</si>
  <si>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</si>
  <si>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</si>
  <si>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</si>
  <si>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</si>
  <si>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</si>
  <si>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</si>
  <si>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</si>
  <si>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</si>
  <si>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</si>
  <si>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</si>
  <si>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</si>
  <si>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</si>
  <si>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</si>
  <si>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</si>
  <si>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</si>
  <si>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</si>
  <si>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</si>
  <si>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</si>
  <si>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</si>
  <si>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</si>
  <si>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</si>
  <si>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</si>
  <si>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</si>
  <si>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</si>
  <si>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</si>
  <si>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</si>
  <si>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</si>
  <si>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</si>
  <si>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</si>
  <si>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</si>
  <si>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</si>
  <si>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</si>
  <si>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</si>
  <si>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</si>
  <si>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</si>
  <si>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</si>
  <si>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</si>
  <si>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</si>
  <si>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</si>
  <si>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</si>
  <si>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</si>
  <si>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</si>
  <si>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</si>
  <si>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</si>
  <si>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</si>
  <si>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</si>
  <si>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</si>
  <si>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</si>
  <si>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</si>
  <si>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</si>
  <si>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</si>
  <si>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</si>
  <si>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</si>
  <si>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</si>
  <si>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</si>
  <si>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</si>
  <si>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</si>
  <si>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</si>
  <si>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</si>
  <si>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</si>
  <si>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</si>
  <si>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</si>
  <si>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</si>
  <si>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</si>
  <si>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</si>
  <si>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</si>
  <si>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</si>
  <si>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</si>
  <si>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</si>
  <si>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</si>
  <si>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</si>
  <si>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</si>
  <si>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</si>
  <si>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</si>
  <si>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</si>
  <si>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</si>
  <si>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</si>
  <si>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</si>
  <si>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</si>
  <si>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</si>
  <si>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</si>
  <si>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</si>
  <si>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</si>
  <si>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</si>
  <si>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</si>
  <si>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</si>
  <si>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</si>
  <si>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</si>
  <si>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</si>
  <si>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</si>
  <si>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</si>
  <si>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</si>
  <si>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</si>
  <si>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</si>
  <si>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</si>
  <si>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</si>
  <si>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</si>
  <si>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</si>
  <si>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</si>
  <si>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</si>
  <si>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</si>
  <si>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</si>
  <si>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</si>
  <si>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</si>
  <si>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</si>
  <si>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</si>
  <si>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</si>
  <si>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</si>
  <si>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</si>
  <si>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</si>
  <si>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</si>
  <si>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</si>
  <si>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</si>
  <si>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</si>
  <si>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</si>
  <si>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</si>
  <si>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</si>
  <si>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</si>
  <si>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</si>
  <si>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</si>
  <si>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</si>
  <si>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0090300300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</si>
  <si>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</si>
  <si>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</si>
  <si>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</si>
  <si>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</si>
  <si>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</si>
  <si>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</si>
  <si>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</si>
  <si>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</si>
  <si>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</si>
  <si>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</si>
  <si>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</si>
  <si>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</si>
  <si>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</si>
  <si>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</si>
  <si>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</si>
  <si>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</si>
  <si>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</si>
  <si>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</si>
  <si>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</si>
  <si>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</si>
  <si>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</si>
  <si>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</si>
  <si>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</si>
  <si>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</si>
  <si>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</si>
  <si>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</si>
  <si>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</si>
  <si>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</si>
  <si>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</si>
  <si>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</si>
  <si>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</si>
  <si>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</si>
  <si>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</si>
  <si>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</si>
  <si>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</si>
  <si>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</si>
  <si>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</si>
  <si>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</si>
  <si>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Муниципальная программа "Устойчивое развитие сельских территорий Верхнекетского района на 2014-2017 годы и на период до 2020 года"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</si>
  <si>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</si>
  <si>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</si>
  <si>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</si>
  <si>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</si>
  <si>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</si>
  <si>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</si>
  <si>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</si>
  <si>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</si>
  <si>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</si>
  <si>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</si>
  <si>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</si>
  <si>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</si>
  <si>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</si>
  <si>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1339440810</t>
  </si>
  <si>
    <t>1330000000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</si>
  <si>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</si>
  <si>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</si>
  <si>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13497R5550</t>
  </si>
  <si>
    <t>1349700000</t>
  </si>
  <si>
    <t>Софинансирование мероприятий на поддержку муниципальных программ формированиz современной городской среды</t>
  </si>
  <si>
    <t>79512L5550</t>
  </si>
  <si>
    <t>Муниципальные программы городского поселения</t>
  </si>
  <si>
    <t>8950100000</t>
  </si>
  <si>
    <t>8950000000</t>
  </si>
  <si>
    <t>3900300010</t>
  </si>
  <si>
    <t>7951700050</t>
  </si>
  <si>
    <t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район" (приобретение дорожных знаков)</t>
  </si>
  <si>
    <t>7951400000</t>
  </si>
  <si>
    <t>Муниципальная программа "Капитальный ремонт жилищного фонда в муниципальном образовании "Верхнекетский район" на 2015-2017 годы" (капитальный ремон муниципальной квартиры по адресу: ул.Нарымская,15,кв.2)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</si>
  <si>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</si>
  <si>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</si>
  <si>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</si>
  <si>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</si>
  <si>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</si>
  <si>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Муниципальная программа "Профилактика правонарушений и наркомании в Верхнекетском районе в 2014 - 2018 годах"</t>
  </si>
  <si>
    <t>7951100010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</si>
  <si>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</si>
  <si>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</si>
  <si>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</si>
  <si>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</si>
  <si>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</si>
  <si>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79508S0710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</si>
  <si>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</si>
  <si>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 "Ветеран" муниципального образования "Верхнекетский район" на 2015 - 2017 годы"</t>
  </si>
  <si>
    <t>7950800000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</si>
  <si>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</si>
  <si>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</si>
  <si>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</si>
  <si>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</si>
  <si>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</si>
  <si>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</si>
  <si>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7950100030</t>
  </si>
  <si>
    <t>Разработка проектно-сметной документации для реализации проекта "Обустройство зоны отдыха на озере Светлое в р.п.Белый Яр"</t>
  </si>
  <si>
    <t>7951800000</t>
  </si>
  <si>
    <t>79518L5550</t>
  </si>
  <si>
    <t>1228040820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</si>
  <si>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</si>
  <si>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</si>
  <si>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</si>
  <si>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</si>
  <si>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</si>
  <si>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</si>
  <si>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>Иные закупки товаров, работ и 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</si>
  <si>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</si>
  <si>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Молодежная политика </t>
  </si>
  <si>
    <t>Муниципальная программа городского поселения "Формирование современной городской среды на территории Белоярского городского поселения Верхнекетского района Томской области на 2018-2022  годы"</t>
  </si>
  <si>
    <t xml:space="preserve">Межбюджетные трансферты общего характера бюджетам бюджетной системы Российской Федерации </t>
  </si>
  <si>
    <t xml:space="preserve">Прочие межбюджетные трансферты общего характера  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</si>
  <si>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 район" 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</si>
  <si>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предусмотренного частями 3,8 статьи 99 ФЗ от 05.04.2013 № 44-ФЗ "О контрактной системе в сфере закупок товаров, работ, услуг для обеспечения государственных и муниципальных нужд"</t>
  </si>
  <si>
    <t>1828440910</t>
  </si>
  <si>
    <t>79517S0910</t>
  </si>
  <si>
    <t>7950100060</t>
  </si>
  <si>
    <t>Муниципальная программа  "Устойчивое развитие сельских территорий Верхнекетского района  до 2020 года" (Разработка проектно-сметной документации на строительство инфраструктуры микрорайона "Юго-Западный" в р.п.Белый Яр)</t>
  </si>
  <si>
    <t>Муниципальная программа "Устойчивое развитие сельских территорий Верхнекетского района  до 2020 года"</t>
  </si>
  <si>
    <t>Внесение изменений в генеральный план поселения</t>
  </si>
  <si>
    <t>7950100070</t>
  </si>
  <si>
    <t>7950200030</t>
  </si>
  <si>
    <t>350</t>
  </si>
  <si>
    <t>Премии и гранты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</si>
  <si>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добровольных пожертвований физических лиц,юридических лиц и ИП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</si>
  <si>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средств бюджета поселения</t>
  </si>
  <si>
    <t>6000500030</t>
  </si>
  <si>
    <t>6000500040</t>
  </si>
  <si>
    <t>Закупка товаров, работ и услуг для  государственных (муниципальных) нужд</t>
  </si>
  <si>
    <t xml:space="preserve">Приложение 4 к постановлению Администрации     Белоярского городского поселения                                                                                                                                               от      июня 2019 года  №  </t>
  </si>
  <si>
    <t>Отчёт об исполнении местного бюджета муниципального образования Белоярское городское поселение Верхнекетского района Томской области по разделам, подразделам,целевым статьям и видам расходов классификации расходов бюджетов в ведомственной структуре расходов местного бюджета за 1 квартал 2019 года</t>
  </si>
  <si>
    <t>План на  2019 год,тыс.руб.</t>
  </si>
  <si>
    <t>План январь-март 2019 года, тыс.руб.</t>
  </si>
  <si>
    <t xml:space="preserve">Исполнено на 01.04.2019 года,тыс.руб. </t>
  </si>
  <si>
    <t>% исполнения к отчетному периоду</t>
  </si>
  <si>
    <t>% исполнения к году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</si>
</sst>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2" xfId="0" applyNumberFormat="1" applyFont="1" applyFill="1" applyBorder="1" applyAlignment="1">
      <alignment horizontal="left" vertical="center" wrapText="1" shrinkToFi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 shrinkToFi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10" fillId="31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 shrinkToFit="1"/>
    </xf>
    <xf numFmtId="49" fontId="4" fillId="31" borderId="14" xfId="0" applyNumberFormat="1" applyFont="1" applyFill="1" applyBorder="1" applyAlignment="1">
      <alignment horizontal="left" vertical="center" wrapText="1" shrinkToFit="1"/>
    </xf>
    <xf numFmtId="2" fontId="4" fillId="31" borderId="14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center" vertical="center" wrapText="1"/>
    </xf>
    <xf numFmtId="49" fontId="13" fillId="31" borderId="14" xfId="0" applyNumberFormat="1" applyFont="1" applyFill="1" applyBorder="1" applyAlignment="1">
      <alignment horizontal="left" vertical="center" wrapText="1" shrinkToFit="1"/>
    </xf>
    <xf numFmtId="49" fontId="13" fillId="31" borderId="15" xfId="0" applyNumberFormat="1" applyFont="1" applyFill="1" applyBorder="1" applyAlignment="1">
      <alignment horizontal="center" vertical="center" wrapText="1"/>
    </xf>
    <xf numFmtId="49" fontId="10" fillId="31" borderId="14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center" vertical="center" wrapText="1"/>
    </xf>
    <xf numFmtId="49" fontId="8" fillId="31" borderId="14" xfId="0" applyNumberFormat="1" applyFont="1" applyFill="1" applyBorder="1" applyAlignment="1">
      <alignment horizontal="left" vertical="center" wrapText="1" shrinkToFit="1"/>
    </xf>
    <xf numFmtId="2" fontId="4" fillId="31" borderId="18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19" xfId="0" applyNumberFormat="1" applyFont="1" applyFill="1" applyBorder="1" applyAlignment="1">
      <alignment horizontal="center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8" fillId="31" borderId="21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/>
    </xf>
    <xf numFmtId="0" fontId="4" fillId="31" borderId="22" xfId="0" applyFont="1" applyFill="1" applyBorder="1" applyAlignment="1">
      <alignment/>
    </xf>
    <xf numFmtId="0" fontId="10" fillId="31" borderId="11" xfId="0" applyFont="1" applyFill="1" applyBorder="1" applyAlignment="1">
      <alignment/>
    </xf>
    <xf numFmtId="0" fontId="10" fillId="31" borderId="11" xfId="0" applyFont="1" applyFill="1" applyBorder="1" applyAlignment="1">
      <alignment horizontal="center"/>
    </xf>
    <xf numFmtId="49" fontId="10" fillId="31" borderId="15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5" xfId="0" applyNumberFormat="1" applyFont="1" applyFill="1" applyBorder="1" applyAlignment="1">
      <alignment horizontal="center" wrapText="1"/>
    </xf>
    <xf numFmtId="49" fontId="4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3" xfId="0" applyNumberFormat="1" applyFont="1" applyFill="1" applyBorder="1" applyAlignment="1">
      <alignment horizontal="left" vertical="center" wrapText="1" shrinkToFit="1"/>
    </xf>
    <xf numFmtId="49" fontId="4" fillId="31" borderId="11" xfId="0" applyNumberFormat="1" applyFont="1" applyFill="1" applyBorder="1" applyAlignment="1">
      <alignment horizontal="center" wrapText="1"/>
    </xf>
    <xf numFmtId="49" fontId="4" fillId="31" borderId="22" xfId="0" applyNumberFormat="1" applyFont="1" applyFill="1" applyBorder="1" applyAlignment="1">
      <alignment horizontal="center" wrapText="1"/>
    </xf>
    <xf numFmtId="0" fontId="14" fillId="31" borderId="11" xfId="0" applyFont="1" applyFill="1" applyBorder="1" applyAlignment="1">
      <alignment vertical="center" wrapText="1"/>
    </xf>
    <xf numFmtId="49" fontId="8" fillId="31" borderId="24" xfId="0" applyNumberFormat="1" applyFont="1" applyFill="1" applyBorder="1" applyAlignment="1">
      <alignment horizontal="left" vertical="center" wrapText="1" shrinkToFit="1"/>
    </xf>
    <xf numFmtId="49" fontId="8" fillId="31" borderId="20" xfId="0" applyNumberFormat="1" applyFont="1" applyFill="1" applyBorder="1" applyAlignment="1">
      <alignment horizontal="center" vertical="center" wrapText="1"/>
    </xf>
    <xf numFmtId="2" fontId="13" fillId="31" borderId="14" xfId="0" applyNumberFormat="1" applyFont="1" applyFill="1" applyBorder="1" applyAlignment="1">
      <alignment horizontal="left" vertical="center" wrapText="1" shrinkToFit="1"/>
    </xf>
    <xf numFmtId="49" fontId="7" fillId="31" borderId="15" xfId="0" applyNumberFormat="1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left" vertical="center" wrapText="1" shrinkToFit="1"/>
    </xf>
    <xf numFmtId="49" fontId="47" fillId="31" borderId="14" xfId="0" applyNumberFormat="1" applyFont="1" applyFill="1" applyBorder="1" applyAlignment="1">
      <alignment horizontal="left" vertical="center" wrapText="1" shrinkToFit="1"/>
    </xf>
    <xf numFmtId="49" fontId="48" fillId="31" borderId="14" xfId="0" applyNumberFormat="1" applyFont="1" applyFill="1" applyBorder="1" applyAlignment="1">
      <alignment horizontal="left" vertical="center" wrapText="1" shrinkToFit="1"/>
    </xf>
    <xf numFmtId="49" fontId="48" fillId="31" borderId="15" xfId="0" applyNumberFormat="1" applyFont="1" applyFill="1" applyBorder="1" applyAlignment="1">
      <alignment horizontal="center" vertical="center" wrapText="1"/>
    </xf>
    <xf numFmtId="49" fontId="4" fillId="31" borderId="25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49" fontId="4" fillId="31" borderId="11" xfId="0" applyNumberFormat="1" applyFont="1" applyFill="1" applyBorder="1" applyAlignment="1">
      <alignment horizontal="left" vertical="center" wrapText="1" shrinkToFit="1"/>
    </xf>
    <xf numFmtId="172" fontId="4" fillId="31" borderId="14" xfId="0" applyNumberFormat="1" applyFont="1" applyFill="1" applyBorder="1" applyAlignment="1">
      <alignment horizontal="left" vertical="center" wrapText="1" shrinkToFit="1"/>
    </xf>
    <xf numFmtId="168" fontId="4" fillId="31" borderId="0" xfId="0" applyNumberFormat="1" applyFont="1" applyFill="1" applyAlignment="1">
      <alignment horizontal="right"/>
    </xf>
    <xf numFmtId="49" fontId="10" fillId="31" borderId="23" xfId="0" applyNumberFormat="1" applyFont="1" applyFill="1" applyBorder="1" applyAlignment="1">
      <alignment horizontal="left" vertical="center" wrapText="1" shrinkToFit="1"/>
    </xf>
    <xf numFmtId="49" fontId="4" fillId="31" borderId="14" xfId="0" applyNumberFormat="1" applyFont="1" applyFill="1" applyBorder="1" applyAlignment="1">
      <alignment vertical="center" wrapText="1" shrinkToFit="1"/>
    </xf>
    <xf numFmtId="0" fontId="8" fillId="31" borderId="11" xfId="0" applyFont="1" applyFill="1" applyBorder="1" applyAlignment="1">
      <alignment horizontal="left" vertical="top" wrapText="1"/>
    </xf>
    <xf numFmtId="49" fontId="15" fillId="31" borderId="1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left" vertical="center" wrapText="1"/>
    </xf>
    <xf numFmtId="49" fontId="47" fillId="31" borderId="24" xfId="0" applyNumberFormat="1" applyFont="1" applyFill="1" applyBorder="1" applyAlignment="1">
      <alignment horizontal="left" vertical="center" wrapText="1" shrinkToFit="1"/>
    </xf>
    <xf numFmtId="49" fontId="47" fillId="31" borderId="20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left" vertical="center" wrapText="1" shrinkToFit="1"/>
    </xf>
    <xf numFmtId="2" fontId="4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left" vertical="center" wrapText="1" shrinkToFit="1"/>
    </xf>
    <xf numFmtId="168" fontId="4" fillId="31" borderId="28" xfId="0" applyNumberFormat="1" applyFont="1" applyFill="1" applyBorder="1" applyAlignment="1">
      <alignment horizontal="center"/>
    </xf>
    <xf numFmtId="168" fontId="4" fillId="31" borderId="29" xfId="0" applyNumberFormat="1" applyFont="1" applyFill="1" applyBorder="1" applyAlignment="1">
      <alignment horizontal="center"/>
    </xf>
    <xf numFmtId="168" fontId="4" fillId="31" borderId="25" xfId="0" applyNumberFormat="1" applyFont="1" applyFill="1" applyBorder="1" applyAlignment="1">
      <alignment horizontal="center"/>
    </xf>
    <xf numFmtId="0" fontId="14" fillId="31" borderId="22" xfId="0" applyFont="1" applyFill="1" applyBorder="1" applyAlignment="1">
      <alignment vertical="center" wrapText="1"/>
    </xf>
    <xf numFmtId="49" fontId="4" fillId="31" borderId="24" xfId="0" applyNumberFormat="1" applyFont="1" applyFill="1" applyBorder="1" applyAlignment="1">
      <alignment horizontal="left" vertical="center" wrapText="1" shrinkToFit="1"/>
    </xf>
    <xf numFmtId="168" fontId="4" fillId="31" borderId="30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 horizontal="center"/>
    </xf>
    <xf numFmtId="168" fontId="4" fillId="31" borderId="22" xfId="0" applyNumberFormat="1" applyFont="1" applyFill="1" applyBorder="1" applyAlignment="1">
      <alignment horizontal="center"/>
    </xf>
    <xf numFmtId="168" fontId="4" fillId="31" borderId="31" xfId="0" applyNumberFormat="1" applyFont="1" applyFill="1" applyBorder="1" applyAlignment="1">
      <alignment horizontal="center"/>
    </xf>
    <xf numFmtId="168" fontId="8" fillId="31" borderId="32" xfId="0" applyNumberFormat="1" applyFont="1" applyFill="1" applyBorder="1" applyAlignment="1">
      <alignment horizontal="center"/>
    </xf>
    <xf numFmtId="168" fontId="8" fillId="31" borderId="28" xfId="0" applyNumberFormat="1" applyFont="1" applyFill="1" applyBorder="1" applyAlignment="1">
      <alignment horizontal="center"/>
    </xf>
    <xf numFmtId="168" fontId="10" fillId="31" borderId="28" xfId="0" applyNumberFormat="1" applyFont="1" applyFill="1" applyBorder="1" applyAlignment="1">
      <alignment horizontal="center"/>
    </xf>
    <xf numFmtId="168" fontId="10" fillId="31" borderId="25" xfId="0" applyNumberFormat="1" applyFont="1" applyFill="1" applyBorder="1" applyAlignment="1">
      <alignment horizontal="center"/>
    </xf>
    <xf numFmtId="168" fontId="8" fillId="31" borderId="33" xfId="0" applyNumberFormat="1" applyFont="1" applyFill="1" applyBorder="1" applyAlignment="1">
      <alignment horizontal="center"/>
    </xf>
    <xf numFmtId="49" fontId="10" fillId="31" borderId="20" xfId="0" applyNumberFormat="1" applyFont="1" applyFill="1" applyBorder="1" applyAlignment="1">
      <alignment horizontal="center" vertical="center" wrapText="1"/>
    </xf>
    <xf numFmtId="49" fontId="10" fillId="31" borderId="34" xfId="0" applyNumberFormat="1" applyFont="1" applyFill="1" applyBorder="1" applyAlignment="1">
      <alignment horizontal="center" vertical="center" wrapText="1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7" fillId="31" borderId="24" xfId="0" applyNumberFormat="1" applyFont="1" applyFill="1" applyBorder="1" applyAlignment="1">
      <alignment horizontal="left" vertical="center" wrapText="1" shrinkToFit="1"/>
    </xf>
    <xf numFmtId="49" fontId="7" fillId="31" borderId="34" xfId="0" applyNumberFormat="1" applyFont="1" applyFill="1" applyBorder="1" applyAlignment="1">
      <alignment horizontal="center" vertical="center" wrapText="1"/>
    </xf>
    <xf numFmtId="49" fontId="4" fillId="31" borderId="34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 vertical="center" wrapText="1"/>
    </xf>
    <xf numFmtId="168" fontId="10" fillId="31" borderId="29" xfId="0" applyNumberFormat="1" applyFont="1" applyFill="1" applyBorder="1" applyAlignment="1">
      <alignment horizontal="center"/>
    </xf>
    <xf numFmtId="49" fontId="8" fillId="31" borderId="13" xfId="0" applyNumberFormat="1" applyFont="1" applyFill="1" applyBorder="1" applyAlignment="1">
      <alignment horizontal="center" vertical="center" wrapText="1"/>
    </xf>
    <xf numFmtId="169" fontId="4" fillId="31" borderId="0" xfId="0" applyNumberFormat="1" applyFont="1" applyFill="1" applyAlignment="1">
      <alignment/>
    </xf>
    <xf numFmtId="0" fontId="4" fillId="31" borderId="11" xfId="0" applyFont="1" applyFill="1" applyBorder="1" applyAlignment="1">
      <alignment horizontal="left" vertical="center" wrapText="1"/>
    </xf>
    <xf numFmtId="0" fontId="14" fillId="31" borderId="19" xfId="0" applyFont="1" applyFill="1" applyBorder="1" applyAlignment="1">
      <alignment vertical="center" wrapTex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3" fillId="31" borderId="21" xfId="0" applyNumberFormat="1" applyFont="1" applyFill="1" applyBorder="1" applyAlignment="1">
      <alignment horizontal="center" vertical="center" wrapText="1"/>
    </xf>
    <xf numFmtId="49" fontId="13" fillId="31" borderId="19" xfId="0" applyNumberFormat="1" applyFont="1" applyFill="1" applyBorder="1" applyAlignment="1">
      <alignment horizontal="center" vertical="center" wrapText="1"/>
    </xf>
    <xf numFmtId="0" fontId="4" fillId="31" borderId="14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49" fontId="13" fillId="31" borderId="35" xfId="0" applyNumberFormat="1" applyFont="1" applyFill="1" applyBorder="1" applyAlignment="1">
      <alignment horizontal="center" vertical="center" wrapText="1"/>
    </xf>
    <xf numFmtId="49" fontId="8" fillId="31" borderId="36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/>
    </xf>
    <xf numFmtId="168" fontId="10" fillId="31" borderId="11" xfId="0" applyNumberFormat="1" applyFont="1" applyFill="1" applyBorder="1" applyAlignment="1">
      <alignment horizontal="center"/>
    </xf>
    <xf numFmtId="168" fontId="4" fillId="31" borderId="19" xfId="0" applyNumberFormat="1" applyFont="1" applyFill="1" applyBorder="1" applyAlignment="1">
      <alignment horizontal="center"/>
    </xf>
    <xf numFmtId="168" fontId="15" fillId="31" borderId="28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49" fontId="6" fillId="31" borderId="24" xfId="0" applyNumberFormat="1" applyFont="1" applyFill="1" applyBorder="1" applyAlignment="1">
      <alignment horizontal="left" vertical="center" wrapText="1" shrinkToFit="1"/>
    </xf>
    <xf numFmtId="0" fontId="10" fillId="31" borderId="19" xfId="0" applyFont="1" applyFill="1" applyBorder="1" applyAlignment="1">
      <alignment horizontal="center" vertical="center"/>
    </xf>
    <xf numFmtId="0" fontId="10" fillId="31" borderId="19" xfId="0" applyFont="1" applyFill="1" applyBorder="1" applyAlignment="1">
      <alignment/>
    </xf>
    <xf numFmtId="168" fontId="10" fillId="31" borderId="19" xfId="0" applyNumberFormat="1" applyFont="1" applyFill="1" applyBorder="1" applyAlignment="1">
      <alignment horizontal="center"/>
    </xf>
    <xf numFmtId="49" fontId="10" fillId="31" borderId="25" xfId="0" applyNumberFormat="1" applyFont="1" applyFill="1" applyBorder="1" applyAlignment="1">
      <alignment horizontal="center" vertical="center" wrapText="1"/>
    </xf>
    <xf numFmtId="49" fontId="4" fillId="31" borderId="37" xfId="0" applyNumberFormat="1" applyFont="1" applyFill="1" applyBorder="1" applyAlignment="1">
      <alignment horizontal="center" vertical="center" wrapText="1"/>
    </xf>
    <xf numFmtId="2" fontId="4" fillId="31" borderId="24" xfId="0" applyNumberFormat="1" applyFont="1" applyFill="1" applyBorder="1" applyAlignment="1">
      <alignment horizontal="left" vertical="center" wrapText="1" shrinkToFit="1"/>
    </xf>
    <xf numFmtId="2" fontId="4" fillId="31" borderId="26" xfId="0" applyNumberFormat="1" applyFont="1" applyFill="1" applyBorder="1" applyAlignment="1">
      <alignment horizontal="left" vertical="center" wrapText="1"/>
    </xf>
    <xf numFmtId="0" fontId="4" fillId="31" borderId="38" xfId="0" applyFont="1" applyFill="1" applyBorder="1" applyAlignment="1">
      <alignment horizontal="center"/>
    </xf>
    <xf numFmtId="168" fontId="4" fillId="31" borderId="38" xfId="0" applyNumberFormat="1" applyFont="1" applyFill="1" applyBorder="1" applyAlignment="1">
      <alignment horizontal="center"/>
    </xf>
    <xf numFmtId="169" fontId="4" fillId="31" borderId="11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" fillId="31" borderId="39" xfId="0" applyNumberFormat="1" applyFont="1" applyFill="1" applyBorder="1" applyAlignment="1">
      <alignment horizontal="center"/>
    </xf>
    <xf numFmtId="168" fontId="10" fillId="31" borderId="39" xfId="0" applyNumberFormat="1" applyFont="1" applyFill="1" applyBorder="1" applyAlignment="1">
      <alignment horizontal="center"/>
    </xf>
    <xf numFmtId="168" fontId="48" fillId="31" borderId="28" xfId="0" applyNumberFormat="1" applyFont="1" applyFill="1" applyBorder="1" applyAlignment="1">
      <alignment horizontal="center"/>
    </xf>
    <xf numFmtId="168" fontId="13" fillId="31" borderId="28" xfId="0" applyNumberFormat="1" applyFont="1" applyFill="1" applyBorder="1" applyAlignment="1">
      <alignment horizontal="center"/>
    </xf>
    <xf numFmtId="168" fontId="7" fillId="31" borderId="28" xfId="0" applyNumberFormat="1" applyFont="1" applyFill="1" applyBorder="1" applyAlignment="1">
      <alignment horizontal="center"/>
    </xf>
    <xf numFmtId="168" fontId="7" fillId="31" borderId="25" xfId="0" applyNumberFormat="1" applyFont="1" applyFill="1" applyBorder="1" applyAlignment="1">
      <alignment horizontal="center"/>
    </xf>
    <xf numFmtId="168" fontId="13" fillId="31" borderId="11" xfId="0" applyNumberFormat="1" applyFont="1" applyFill="1" applyBorder="1" applyAlignment="1">
      <alignment horizontal="center"/>
    </xf>
    <xf numFmtId="168" fontId="13" fillId="31" borderId="19" xfId="0" applyNumberFormat="1" applyFont="1" applyFill="1" applyBorder="1" applyAlignment="1">
      <alignment horizontal="center"/>
    </xf>
    <xf numFmtId="168" fontId="8" fillId="31" borderId="11" xfId="0" applyNumberFormat="1" applyFont="1" applyFill="1" applyBorder="1" applyAlignment="1">
      <alignment horizontal="center"/>
    </xf>
    <xf numFmtId="168" fontId="47" fillId="31" borderId="29" xfId="0" applyNumberFormat="1" applyFont="1" applyFill="1" applyBorder="1" applyAlignment="1">
      <alignment horizontal="center"/>
    </xf>
    <xf numFmtId="168" fontId="47" fillId="31" borderId="28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68" fontId="8" fillId="31" borderId="38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168" fontId="8" fillId="31" borderId="29" xfId="0" applyNumberFormat="1" applyFont="1" applyFill="1" applyBorder="1" applyAlignment="1">
      <alignment horizontal="center"/>
    </xf>
    <xf numFmtId="0" fontId="4" fillId="31" borderId="41" xfId="0" applyFont="1" applyFill="1" applyBorder="1" applyAlignment="1">
      <alignment horizontal="center"/>
    </xf>
    <xf numFmtId="169" fontId="4" fillId="31" borderId="41" xfId="0" applyNumberFormat="1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39" xfId="0" applyFont="1" applyFill="1" applyBorder="1" applyAlignment="1">
      <alignment horizontal="center" vertical="center" wrapText="1"/>
    </xf>
    <xf numFmtId="1" fontId="5" fillId="31" borderId="11" xfId="0" applyNumberFormat="1" applyFont="1" applyFill="1" applyBorder="1" applyAlignment="1">
      <alignment/>
    </xf>
    <xf numFmtId="169" fontId="5" fillId="31" borderId="11" xfId="0" applyNumberFormat="1" applyFont="1" applyFill="1" applyBorder="1" applyAlignment="1">
      <alignment/>
    </xf>
    <xf numFmtId="0" fontId="10" fillId="31" borderId="22" xfId="0" applyFont="1" applyFill="1" applyBorder="1" applyAlignment="1">
      <alignment horizontal="center" wrapText="1"/>
    </xf>
    <xf numFmtId="0" fontId="10" fillId="31" borderId="19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31" borderId="22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center" vertical="top" wrapText="1"/>
    </xf>
    <xf numFmtId="0" fontId="10" fillId="31" borderId="19" xfId="0" applyFont="1" applyFill="1" applyBorder="1" applyAlignment="1">
      <alignment horizontal="center" vertical="top" wrapText="1"/>
    </xf>
    <xf numFmtId="0" fontId="4" fillId="31" borderId="39" xfId="0" applyFont="1" applyFill="1" applyBorder="1" applyAlignment="1">
      <alignment horizontal="center"/>
    </xf>
    <xf numFmtId="0" fontId="4" fillId="31" borderId="4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 wrapText="1"/>
    </xf>
    <xf numFmtId="0" fontId="4" fillId="31" borderId="1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2" fillId="30" borderId="35" xfId="0" applyFont="1" applyFill="1" applyBorder="1" applyAlignment="1">
      <alignment horizontal="center" vertical="center" wrapText="1"/>
    </xf>
    <xf numFmtId="0" fontId="12" fillId="30" borderId="42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zoomScalePageLayoutView="0" workbookViewId="0" topLeftCell="A1">
      <selection activeCell="F5" sqref="F5:F6"/>
    </sheetView>
  </sheetViews>
  <sheetFormatPr defaultColWidth="9.00390625" defaultRowHeight="12.75"/>
  <cols>
    <col min="1" max="1" width="49.75390625" style="6" customWidth="1"/>
    <col min="2" max="2" width="5.875" style="7" customWidth="1"/>
    <col min="3" max="3" width="6.25390625" style="7" customWidth="1"/>
    <col min="4" max="4" width="9.75390625" style="7" customWidth="1"/>
    <col min="5" max="5" width="4.875" style="7" customWidth="1"/>
    <col min="6" max="6" width="10.25390625" style="8" customWidth="1"/>
    <col min="7" max="7" width="6.125" style="9" hidden="1" customWidth="1"/>
    <col min="8" max="8" width="12.00390625" style="7" hidden="1" customWidth="1"/>
    <col min="9" max="9" width="6.00390625" style="9" hidden="1" customWidth="1"/>
    <col min="10" max="10" width="12.00390625" style="7" hidden="1" customWidth="1"/>
    <col min="11" max="11" width="9.125" style="7" hidden="1" customWidth="1"/>
    <col min="12" max="12" width="0.74609375" style="7" hidden="1" customWidth="1"/>
    <col min="13" max="16384" width="9.125" style="7" customWidth="1"/>
  </cols>
  <sheetData>
    <row r="1" spans="3:16" ht="53.25" customHeight="1">
      <c r="C1" s="160" t="s">
        <v>323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2:9" s="4" customFormat="1" ht="9" customHeight="1">
      <c r="B2" s="3"/>
      <c r="C2" s="3"/>
      <c r="D2" s="3"/>
      <c r="F2" s="1"/>
      <c r="G2" s="5"/>
      <c r="I2" s="5"/>
    </row>
    <row r="3" spans="1:16" s="2" customFormat="1" ht="80.25" customHeight="1">
      <c r="A3" s="161" t="s">
        <v>324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0" ht="21" customHeight="1">
      <c r="A4" s="10"/>
      <c r="B4" s="15"/>
      <c r="C4" s="15"/>
      <c r="D4" s="11"/>
      <c r="E4" s="11"/>
      <c r="F4" s="16"/>
      <c r="J4" s="17" t="s">
        <v>34</v>
      </c>
    </row>
    <row r="5" spans="1:16" ht="34.5" customHeight="1">
      <c r="A5" s="168" t="s">
        <v>35</v>
      </c>
      <c r="B5" s="173" t="s">
        <v>30</v>
      </c>
      <c r="C5" s="173"/>
      <c r="D5" s="174" t="s">
        <v>6</v>
      </c>
      <c r="E5" s="175" t="s">
        <v>7</v>
      </c>
      <c r="F5" s="177" t="s">
        <v>325</v>
      </c>
      <c r="G5" s="152" t="s">
        <v>31</v>
      </c>
      <c r="H5" s="166" t="s">
        <v>31</v>
      </c>
      <c r="I5" s="167"/>
      <c r="J5" s="167"/>
      <c r="K5" s="169" t="s">
        <v>232</v>
      </c>
      <c r="L5" s="171" t="s">
        <v>296</v>
      </c>
      <c r="M5" s="162" t="s">
        <v>326</v>
      </c>
      <c r="N5" s="164" t="s">
        <v>327</v>
      </c>
      <c r="O5" s="158" t="s">
        <v>328</v>
      </c>
      <c r="P5" s="158" t="s">
        <v>329</v>
      </c>
    </row>
    <row r="6" spans="1:16" ht="51">
      <c r="A6" s="168"/>
      <c r="B6" s="14" t="s">
        <v>36</v>
      </c>
      <c r="C6" s="14" t="s">
        <v>37</v>
      </c>
      <c r="D6" s="174"/>
      <c r="E6" s="176"/>
      <c r="F6" s="177"/>
      <c r="G6" s="153" t="s">
        <v>8</v>
      </c>
      <c r="H6" s="154" t="s">
        <v>33</v>
      </c>
      <c r="I6" s="153" t="s">
        <v>8</v>
      </c>
      <c r="J6" s="155" t="s">
        <v>47</v>
      </c>
      <c r="K6" s="170"/>
      <c r="L6" s="172"/>
      <c r="M6" s="163"/>
      <c r="N6" s="165"/>
      <c r="O6" s="159"/>
      <c r="P6" s="159"/>
    </row>
    <row r="7" spans="1:16" s="12" customFormat="1" ht="21" customHeight="1">
      <c r="A7" s="18" t="s">
        <v>9</v>
      </c>
      <c r="B7" s="19"/>
      <c r="C7" s="19"/>
      <c r="D7" s="19"/>
      <c r="E7" s="105"/>
      <c r="F7" s="92">
        <f aca="true" t="shared" si="0" ref="F7:N7">F8+F324</f>
        <v>49115.49999999999</v>
      </c>
      <c r="G7" s="92">
        <f t="shared" si="0"/>
        <v>15067.099999999999</v>
      </c>
      <c r="H7" s="92">
        <f t="shared" si="0"/>
        <v>15082.8</v>
      </c>
      <c r="I7" s="92">
        <f t="shared" si="0"/>
        <v>15067.099999999999</v>
      </c>
      <c r="J7" s="92">
        <f t="shared" si="0"/>
        <v>15351.4</v>
      </c>
      <c r="K7" s="92">
        <f t="shared" si="0"/>
        <v>3378.4</v>
      </c>
      <c r="L7" s="92">
        <f t="shared" si="0"/>
        <v>37029.9</v>
      </c>
      <c r="M7" s="92">
        <f t="shared" si="0"/>
        <v>9575.7</v>
      </c>
      <c r="N7" s="92">
        <f t="shared" si="0"/>
        <v>4764</v>
      </c>
      <c r="O7" s="156">
        <f>N7/M7*100</f>
        <v>49.750932046743316</v>
      </c>
      <c r="P7" s="156">
        <f>N7/F7*100</f>
        <v>9.699585670511347</v>
      </c>
    </row>
    <row r="8" spans="1:16" ht="31.5">
      <c r="A8" s="23" t="s">
        <v>48</v>
      </c>
      <c r="B8" s="21" t="s">
        <v>49</v>
      </c>
      <c r="C8" s="21" t="s">
        <v>24</v>
      </c>
      <c r="D8" s="21" t="s">
        <v>24</v>
      </c>
      <c r="E8" s="33" t="s">
        <v>24</v>
      </c>
      <c r="F8" s="93">
        <f aca="true" t="shared" si="1" ref="F8:N8">F9+F47+F106+F237+F248+F276+F292</f>
        <v>49115.49999999999</v>
      </c>
      <c r="G8" s="93">
        <f t="shared" si="1"/>
        <v>15067.099999999999</v>
      </c>
      <c r="H8" s="93">
        <f t="shared" si="1"/>
        <v>15082.8</v>
      </c>
      <c r="I8" s="93">
        <f t="shared" si="1"/>
        <v>15067.099999999999</v>
      </c>
      <c r="J8" s="93">
        <f t="shared" si="1"/>
        <v>15351.4</v>
      </c>
      <c r="K8" s="93">
        <f t="shared" si="1"/>
        <v>3378.4</v>
      </c>
      <c r="L8" s="93">
        <f t="shared" si="1"/>
        <v>37029.9</v>
      </c>
      <c r="M8" s="93">
        <f t="shared" si="1"/>
        <v>9575.7</v>
      </c>
      <c r="N8" s="93">
        <f t="shared" si="1"/>
        <v>4764</v>
      </c>
      <c r="O8" s="156">
        <f aca="true" t="shared" si="2" ref="O8:O71">N8/M8*100</f>
        <v>49.750932046743316</v>
      </c>
      <c r="P8" s="156">
        <f aca="true" t="shared" si="3" ref="P8:P71">N8/F8*100</f>
        <v>9.699585670511347</v>
      </c>
    </row>
    <row r="9" spans="1:16" ht="15.75">
      <c r="A9" s="20" t="s">
        <v>38</v>
      </c>
      <c r="B9" s="21" t="s">
        <v>49</v>
      </c>
      <c r="C9" s="21" t="s">
        <v>39</v>
      </c>
      <c r="D9" s="33"/>
      <c r="E9" s="33" t="s">
        <v>24</v>
      </c>
      <c r="F9" s="93">
        <f aca="true" t="shared" si="4" ref="F9:N9">F10+F28+F21</f>
        <v>10416.1</v>
      </c>
      <c r="G9" s="93">
        <f t="shared" si="4"/>
        <v>6192.4</v>
      </c>
      <c r="H9" s="93">
        <f t="shared" si="4"/>
        <v>6192.4</v>
      </c>
      <c r="I9" s="93">
        <f t="shared" si="4"/>
        <v>6192.4</v>
      </c>
      <c r="J9" s="93">
        <f t="shared" si="4"/>
        <v>6210.4</v>
      </c>
      <c r="K9" s="93">
        <f t="shared" si="4"/>
        <v>-2945.3</v>
      </c>
      <c r="L9" s="93">
        <f t="shared" si="4"/>
        <v>7468.800000000001</v>
      </c>
      <c r="M9" s="93">
        <f t="shared" si="4"/>
        <v>2798.7</v>
      </c>
      <c r="N9" s="93">
        <f t="shared" si="4"/>
        <v>2504.5</v>
      </c>
      <c r="O9" s="156">
        <f t="shared" si="2"/>
        <v>89.48797656054597</v>
      </c>
      <c r="P9" s="156">
        <f t="shared" si="3"/>
        <v>24.044508021236354</v>
      </c>
    </row>
    <row r="10" spans="1:16" ht="51">
      <c r="A10" s="29" t="s">
        <v>43</v>
      </c>
      <c r="B10" s="22" t="s">
        <v>49</v>
      </c>
      <c r="C10" s="22" t="s">
        <v>44</v>
      </c>
      <c r="D10" s="22" t="s">
        <v>24</v>
      </c>
      <c r="E10" s="22" t="s">
        <v>24</v>
      </c>
      <c r="F10" s="94">
        <f aca="true" t="shared" si="5" ref="F10:N11">F11</f>
        <v>8559</v>
      </c>
      <c r="G10" s="94">
        <f t="shared" si="5"/>
        <v>6132.4</v>
      </c>
      <c r="H10" s="94">
        <f t="shared" si="5"/>
        <v>6132.4</v>
      </c>
      <c r="I10" s="94">
        <f t="shared" si="5"/>
        <v>6132.4</v>
      </c>
      <c r="J10" s="94">
        <f t="shared" si="5"/>
        <v>6150.4</v>
      </c>
      <c r="K10" s="94">
        <f t="shared" si="5"/>
        <v>-45.3</v>
      </c>
      <c r="L10" s="94">
        <f t="shared" si="5"/>
        <v>8511.7</v>
      </c>
      <c r="M10" s="94">
        <f t="shared" si="5"/>
        <v>2292.6</v>
      </c>
      <c r="N10" s="94">
        <f t="shared" si="5"/>
        <v>2031.4</v>
      </c>
      <c r="O10" s="156">
        <f t="shared" si="2"/>
        <v>88.60682194887902</v>
      </c>
      <c r="P10" s="156">
        <f t="shared" si="3"/>
        <v>23.734081084238813</v>
      </c>
    </row>
    <row r="11" spans="1:16" ht="25.5">
      <c r="A11" s="24" t="s">
        <v>133</v>
      </c>
      <c r="B11" s="26" t="s">
        <v>49</v>
      </c>
      <c r="C11" s="26" t="s">
        <v>44</v>
      </c>
      <c r="D11" s="26" t="s">
        <v>79</v>
      </c>
      <c r="E11" s="26"/>
      <c r="F11" s="83">
        <f>F12</f>
        <v>8559</v>
      </c>
      <c r="G11" s="83">
        <f t="shared" si="5"/>
        <v>6132.4</v>
      </c>
      <c r="H11" s="83">
        <f t="shared" si="5"/>
        <v>6132.4</v>
      </c>
      <c r="I11" s="83">
        <f t="shared" si="5"/>
        <v>6132.4</v>
      </c>
      <c r="J11" s="83">
        <f t="shared" si="5"/>
        <v>6150.4</v>
      </c>
      <c r="K11" s="83">
        <f t="shared" si="5"/>
        <v>-45.3</v>
      </c>
      <c r="L11" s="83">
        <f t="shared" si="5"/>
        <v>8511.7</v>
      </c>
      <c r="M11" s="83">
        <f t="shared" si="5"/>
        <v>2292.6</v>
      </c>
      <c r="N11" s="83">
        <f t="shared" si="5"/>
        <v>2031.4</v>
      </c>
      <c r="O11" s="156">
        <f t="shared" si="2"/>
        <v>88.60682194887902</v>
      </c>
      <c r="P11" s="156">
        <f t="shared" si="3"/>
        <v>23.734081084238813</v>
      </c>
    </row>
    <row r="12" spans="1:16" ht="15.75">
      <c r="A12" s="24" t="s">
        <v>132</v>
      </c>
      <c r="B12" s="26" t="s">
        <v>49</v>
      </c>
      <c r="C12" s="26" t="s">
        <v>44</v>
      </c>
      <c r="D12" s="26" t="s">
        <v>80</v>
      </c>
      <c r="E12" s="26"/>
      <c r="F12" s="83">
        <f>F13+F15+F19+F17</f>
        <v>8559</v>
      </c>
      <c r="G12" s="83">
        <f aca="true" t="shared" si="6" ref="G12:N12">G13+G15+G19+G17</f>
        <v>6132.4</v>
      </c>
      <c r="H12" s="83">
        <f t="shared" si="6"/>
        <v>6132.4</v>
      </c>
      <c r="I12" s="83">
        <f t="shared" si="6"/>
        <v>6132.4</v>
      </c>
      <c r="J12" s="83">
        <f t="shared" si="6"/>
        <v>6150.4</v>
      </c>
      <c r="K12" s="83">
        <f t="shared" si="6"/>
        <v>-45.3</v>
      </c>
      <c r="L12" s="83">
        <f t="shared" si="6"/>
        <v>8511.7</v>
      </c>
      <c r="M12" s="83">
        <f t="shared" si="6"/>
        <v>2292.6</v>
      </c>
      <c r="N12" s="83">
        <f t="shared" si="6"/>
        <v>2031.4</v>
      </c>
      <c r="O12" s="156">
        <f t="shared" si="2"/>
        <v>88.60682194887902</v>
      </c>
      <c r="P12" s="156">
        <f t="shared" si="3"/>
        <v>23.734081084238813</v>
      </c>
    </row>
    <row r="13" spans="1:16" ht="63.75">
      <c r="A13" s="24" t="s">
        <v>81</v>
      </c>
      <c r="B13" s="26" t="s">
        <v>49</v>
      </c>
      <c r="C13" s="26" t="s">
        <v>44</v>
      </c>
      <c r="D13" s="26" t="s">
        <v>179</v>
      </c>
      <c r="E13" s="26" t="s">
        <v>82</v>
      </c>
      <c r="F13" s="83">
        <f>F14</f>
        <v>6971.2</v>
      </c>
      <c r="G13" s="83">
        <f aca="true" t="shared" si="7" ref="G13:N13">G14</f>
        <v>5950.4</v>
      </c>
      <c r="H13" s="83">
        <f t="shared" si="7"/>
        <v>5950.4</v>
      </c>
      <c r="I13" s="83">
        <f t="shared" si="7"/>
        <v>5950.4</v>
      </c>
      <c r="J13" s="83">
        <f t="shared" si="7"/>
        <v>5950.4</v>
      </c>
      <c r="K13" s="83">
        <f t="shared" si="7"/>
        <v>-7.4</v>
      </c>
      <c r="L13" s="83">
        <f t="shared" si="7"/>
        <v>6963.8</v>
      </c>
      <c r="M13" s="83">
        <f t="shared" si="7"/>
        <v>1791.2</v>
      </c>
      <c r="N13" s="83">
        <f t="shared" si="7"/>
        <v>1727.8</v>
      </c>
      <c r="O13" s="156">
        <f t="shared" si="2"/>
        <v>96.46047342563644</v>
      </c>
      <c r="P13" s="156">
        <f t="shared" si="3"/>
        <v>24.784829010787238</v>
      </c>
    </row>
    <row r="14" spans="1:16" ht="25.5">
      <c r="A14" s="24" t="s">
        <v>83</v>
      </c>
      <c r="B14" s="26" t="s">
        <v>49</v>
      </c>
      <c r="C14" s="26" t="s">
        <v>44</v>
      </c>
      <c r="D14" s="26" t="s">
        <v>179</v>
      </c>
      <c r="E14" s="26" t="s">
        <v>84</v>
      </c>
      <c r="F14" s="83">
        <v>6971.2</v>
      </c>
      <c r="G14" s="83">
        <v>5950.4</v>
      </c>
      <c r="H14" s="83">
        <v>5950.4</v>
      </c>
      <c r="I14" s="83">
        <v>5950.4</v>
      </c>
      <c r="J14" s="85">
        <v>5950.4</v>
      </c>
      <c r="K14" s="89">
        <v>-7.4</v>
      </c>
      <c r="L14" s="89">
        <f>F14+K14</f>
        <v>6963.8</v>
      </c>
      <c r="M14" s="46">
        <v>1791.2</v>
      </c>
      <c r="N14" s="89">
        <v>1727.8</v>
      </c>
      <c r="O14" s="156">
        <f t="shared" si="2"/>
        <v>96.46047342563644</v>
      </c>
      <c r="P14" s="156">
        <f t="shared" si="3"/>
        <v>24.784829010787238</v>
      </c>
    </row>
    <row r="15" spans="1:16" ht="25.5">
      <c r="A15" s="50" t="s">
        <v>322</v>
      </c>
      <c r="B15" s="30" t="s">
        <v>49</v>
      </c>
      <c r="C15" s="30" t="s">
        <v>44</v>
      </c>
      <c r="D15" s="30" t="s">
        <v>179</v>
      </c>
      <c r="E15" s="30" t="s">
        <v>85</v>
      </c>
      <c r="F15" s="88">
        <f aca="true" t="shared" si="8" ref="F15:N15">F16</f>
        <v>1585.8</v>
      </c>
      <c r="G15" s="88">
        <f t="shared" si="8"/>
        <v>180</v>
      </c>
      <c r="H15" s="88">
        <f t="shared" si="8"/>
        <v>180</v>
      </c>
      <c r="I15" s="88">
        <f t="shared" si="8"/>
        <v>180</v>
      </c>
      <c r="J15" s="88">
        <f t="shared" si="8"/>
        <v>198</v>
      </c>
      <c r="K15" s="88">
        <f t="shared" si="8"/>
        <v>-39.9</v>
      </c>
      <c r="L15" s="88">
        <f t="shared" si="8"/>
        <v>1545.8999999999999</v>
      </c>
      <c r="M15" s="88">
        <f t="shared" si="8"/>
        <v>500.9</v>
      </c>
      <c r="N15" s="88">
        <f t="shared" si="8"/>
        <v>303.6</v>
      </c>
      <c r="O15" s="156">
        <f t="shared" si="2"/>
        <v>60.610900379317236</v>
      </c>
      <c r="P15" s="156">
        <f t="shared" si="3"/>
        <v>19.14491108588725</v>
      </c>
    </row>
    <row r="16" spans="1:16" ht="25.5">
      <c r="A16" s="64" t="s">
        <v>300</v>
      </c>
      <c r="B16" s="31" t="s">
        <v>49</v>
      </c>
      <c r="C16" s="31" t="s">
        <v>44</v>
      </c>
      <c r="D16" s="31" t="s">
        <v>179</v>
      </c>
      <c r="E16" s="31" t="s">
        <v>86</v>
      </c>
      <c r="F16" s="89">
        <v>1585.8</v>
      </c>
      <c r="G16" s="88">
        <v>180</v>
      </c>
      <c r="H16" s="88">
        <v>180</v>
      </c>
      <c r="I16" s="88">
        <v>180</v>
      </c>
      <c r="J16" s="91">
        <v>198</v>
      </c>
      <c r="K16" s="134">
        <v>-39.9</v>
      </c>
      <c r="L16" s="89">
        <f>F16+K16</f>
        <v>1545.8999999999999</v>
      </c>
      <c r="M16" s="46">
        <v>500.9</v>
      </c>
      <c r="N16" s="89">
        <v>303.6</v>
      </c>
      <c r="O16" s="156">
        <f t="shared" si="2"/>
        <v>60.610900379317236</v>
      </c>
      <c r="P16" s="156">
        <f t="shared" si="3"/>
        <v>19.14491108588725</v>
      </c>
    </row>
    <row r="17" spans="1:16" ht="15.75" hidden="1">
      <c r="A17" s="64" t="s">
        <v>181</v>
      </c>
      <c r="B17" s="31" t="s">
        <v>49</v>
      </c>
      <c r="C17" s="31" t="s">
        <v>44</v>
      </c>
      <c r="D17" s="31" t="s">
        <v>179</v>
      </c>
      <c r="E17" s="31" t="s">
        <v>185</v>
      </c>
      <c r="F17" s="89">
        <f>F18</f>
        <v>0</v>
      </c>
      <c r="G17" s="133"/>
      <c r="H17" s="133"/>
      <c r="I17" s="133"/>
      <c r="J17" s="135"/>
      <c r="K17" s="134"/>
      <c r="L17" s="89"/>
      <c r="M17" s="46"/>
      <c r="N17" s="46"/>
      <c r="O17" s="156" t="e">
        <f t="shared" si="2"/>
        <v>#DIV/0!</v>
      </c>
      <c r="P17" s="156" t="e">
        <f t="shared" si="3"/>
        <v>#DIV/0!</v>
      </c>
    </row>
    <row r="18" spans="1:16" ht="25.5" hidden="1">
      <c r="A18" s="64" t="s">
        <v>180</v>
      </c>
      <c r="B18" s="31" t="s">
        <v>49</v>
      </c>
      <c r="C18" s="31" t="s">
        <v>44</v>
      </c>
      <c r="D18" s="31" t="s">
        <v>179</v>
      </c>
      <c r="E18" s="31" t="s">
        <v>183</v>
      </c>
      <c r="F18" s="89"/>
      <c r="G18" s="133"/>
      <c r="H18" s="133"/>
      <c r="I18" s="133"/>
      <c r="J18" s="135"/>
      <c r="K18" s="134"/>
      <c r="L18" s="89"/>
      <c r="M18" s="46"/>
      <c r="N18" s="46"/>
      <c r="O18" s="156" t="e">
        <f t="shared" si="2"/>
        <v>#DIV/0!</v>
      </c>
      <c r="P18" s="156" t="e">
        <f t="shared" si="3"/>
        <v>#DIV/0!</v>
      </c>
    </row>
    <row r="19" spans="1:16" ht="15.75">
      <c r="A19" s="53" t="s">
        <v>94</v>
      </c>
      <c r="B19" s="31" t="s">
        <v>49</v>
      </c>
      <c r="C19" s="31" t="s">
        <v>44</v>
      </c>
      <c r="D19" s="31" t="s">
        <v>179</v>
      </c>
      <c r="E19" s="31" t="s">
        <v>91</v>
      </c>
      <c r="F19" s="89">
        <v>2</v>
      </c>
      <c r="G19" s="89">
        <v>2</v>
      </c>
      <c r="H19" s="89">
        <v>2</v>
      </c>
      <c r="I19" s="89">
        <v>2</v>
      </c>
      <c r="J19" s="89">
        <v>2</v>
      </c>
      <c r="K19" s="89">
        <v>2</v>
      </c>
      <c r="L19" s="89">
        <v>2</v>
      </c>
      <c r="M19" s="89">
        <f>M20</f>
        <v>0.5</v>
      </c>
      <c r="N19" s="89">
        <f>N20</f>
        <v>0</v>
      </c>
      <c r="O19" s="156">
        <f t="shared" si="2"/>
        <v>0</v>
      </c>
      <c r="P19" s="156">
        <f t="shared" si="3"/>
        <v>0</v>
      </c>
    </row>
    <row r="20" spans="1:16" ht="15.75">
      <c r="A20" s="108" t="s">
        <v>93</v>
      </c>
      <c r="B20" s="38" t="s">
        <v>49</v>
      </c>
      <c r="C20" s="38" t="s">
        <v>44</v>
      </c>
      <c r="D20" s="38" t="s">
        <v>179</v>
      </c>
      <c r="E20" s="102" t="s">
        <v>92</v>
      </c>
      <c r="F20" s="120">
        <v>2</v>
      </c>
      <c r="G20" s="89"/>
      <c r="H20" s="89"/>
      <c r="I20" s="89"/>
      <c r="J20" s="136"/>
      <c r="K20" s="46"/>
      <c r="L20" s="89">
        <f>F20+K20</f>
        <v>2</v>
      </c>
      <c r="M20" s="46">
        <v>0.5</v>
      </c>
      <c r="N20" s="89">
        <v>0</v>
      </c>
      <c r="O20" s="156">
        <f t="shared" si="2"/>
        <v>0</v>
      </c>
      <c r="P20" s="156">
        <f t="shared" si="3"/>
        <v>0</v>
      </c>
    </row>
    <row r="21" spans="1:16" ht="25.5">
      <c r="A21" s="29" t="s">
        <v>89</v>
      </c>
      <c r="B21" s="22" t="s">
        <v>49</v>
      </c>
      <c r="C21" s="22" t="s">
        <v>90</v>
      </c>
      <c r="D21" s="26"/>
      <c r="E21" s="26"/>
      <c r="F21" s="104">
        <f aca="true" t="shared" si="9" ref="F21:N24">F22</f>
        <v>1116</v>
      </c>
      <c r="G21" s="104">
        <f t="shared" si="9"/>
        <v>0</v>
      </c>
      <c r="H21" s="104">
        <f t="shared" si="9"/>
        <v>0</v>
      </c>
      <c r="I21" s="104">
        <f t="shared" si="9"/>
        <v>0</v>
      </c>
      <c r="J21" s="104">
        <f t="shared" si="9"/>
        <v>0</v>
      </c>
      <c r="K21" s="104">
        <f t="shared" si="9"/>
        <v>47.4</v>
      </c>
      <c r="L21" s="104">
        <f t="shared" si="9"/>
        <v>1163.4</v>
      </c>
      <c r="M21" s="104">
        <f t="shared" si="9"/>
        <v>294</v>
      </c>
      <c r="N21" s="104">
        <f t="shared" si="9"/>
        <v>261.9</v>
      </c>
      <c r="O21" s="156">
        <f t="shared" si="2"/>
        <v>89.08163265306122</v>
      </c>
      <c r="P21" s="156">
        <f t="shared" si="3"/>
        <v>23.46774193548387</v>
      </c>
    </row>
    <row r="22" spans="1:16" ht="25.5">
      <c r="A22" s="24" t="s">
        <v>133</v>
      </c>
      <c r="B22" s="26" t="s">
        <v>49</v>
      </c>
      <c r="C22" s="26" t="s">
        <v>90</v>
      </c>
      <c r="D22" s="26" t="s">
        <v>79</v>
      </c>
      <c r="E22" s="26"/>
      <c r="F22" s="83">
        <f t="shared" si="9"/>
        <v>1116</v>
      </c>
      <c r="G22" s="83">
        <f t="shared" si="9"/>
        <v>0</v>
      </c>
      <c r="H22" s="83">
        <f t="shared" si="9"/>
        <v>0</v>
      </c>
      <c r="I22" s="83">
        <f t="shared" si="9"/>
        <v>0</v>
      </c>
      <c r="J22" s="83">
        <f t="shared" si="9"/>
        <v>0</v>
      </c>
      <c r="K22" s="83">
        <f t="shared" si="9"/>
        <v>47.4</v>
      </c>
      <c r="L22" s="83">
        <f t="shared" si="9"/>
        <v>1163.4</v>
      </c>
      <c r="M22" s="83">
        <f t="shared" si="9"/>
        <v>294</v>
      </c>
      <c r="N22" s="83">
        <f t="shared" si="9"/>
        <v>261.9</v>
      </c>
      <c r="O22" s="156">
        <f t="shared" si="2"/>
        <v>89.08163265306122</v>
      </c>
      <c r="P22" s="156">
        <f t="shared" si="3"/>
        <v>23.46774193548387</v>
      </c>
    </row>
    <row r="23" spans="1:16" ht="15.75">
      <c r="A23" s="24" t="s">
        <v>132</v>
      </c>
      <c r="B23" s="26" t="s">
        <v>49</v>
      </c>
      <c r="C23" s="26" t="s">
        <v>90</v>
      </c>
      <c r="D23" s="26" t="s">
        <v>80</v>
      </c>
      <c r="E23" s="26"/>
      <c r="F23" s="83">
        <f>F24+F26</f>
        <v>1116</v>
      </c>
      <c r="G23" s="83">
        <f aca="true" t="shared" si="10" ref="G23:N23">G24+G26</f>
        <v>0</v>
      </c>
      <c r="H23" s="83">
        <f t="shared" si="10"/>
        <v>0</v>
      </c>
      <c r="I23" s="83">
        <f t="shared" si="10"/>
        <v>0</v>
      </c>
      <c r="J23" s="83">
        <f t="shared" si="10"/>
        <v>0</v>
      </c>
      <c r="K23" s="83">
        <f t="shared" si="10"/>
        <v>47.4</v>
      </c>
      <c r="L23" s="83">
        <f t="shared" si="10"/>
        <v>1163.4</v>
      </c>
      <c r="M23" s="83">
        <f t="shared" si="10"/>
        <v>294</v>
      </c>
      <c r="N23" s="83">
        <f t="shared" si="10"/>
        <v>261.9</v>
      </c>
      <c r="O23" s="156">
        <f t="shared" si="2"/>
        <v>89.08163265306122</v>
      </c>
      <c r="P23" s="156">
        <f t="shared" si="3"/>
        <v>23.46774193548387</v>
      </c>
    </row>
    <row r="24" spans="1:16" ht="63.75">
      <c r="A24" s="24" t="s">
        <v>81</v>
      </c>
      <c r="B24" s="26" t="s">
        <v>49</v>
      </c>
      <c r="C24" s="26" t="s">
        <v>90</v>
      </c>
      <c r="D24" s="26" t="s">
        <v>179</v>
      </c>
      <c r="E24" s="26" t="s">
        <v>82</v>
      </c>
      <c r="F24" s="83">
        <f>F25</f>
        <v>1116</v>
      </c>
      <c r="G24" s="83">
        <f t="shared" si="9"/>
        <v>0</v>
      </c>
      <c r="H24" s="83">
        <f t="shared" si="9"/>
        <v>0</v>
      </c>
      <c r="I24" s="83">
        <f t="shared" si="9"/>
        <v>0</v>
      </c>
      <c r="J24" s="83">
        <f t="shared" si="9"/>
        <v>0</v>
      </c>
      <c r="K24" s="83">
        <f t="shared" si="9"/>
        <v>47.4</v>
      </c>
      <c r="L24" s="83">
        <f t="shared" si="9"/>
        <v>1163.4</v>
      </c>
      <c r="M24" s="83">
        <f t="shared" si="9"/>
        <v>294</v>
      </c>
      <c r="N24" s="83">
        <f t="shared" si="9"/>
        <v>261.9</v>
      </c>
      <c r="O24" s="156">
        <f t="shared" si="2"/>
        <v>89.08163265306122</v>
      </c>
      <c r="P24" s="156">
        <f t="shared" si="3"/>
        <v>23.46774193548387</v>
      </c>
    </row>
    <row r="25" spans="1:16" ht="25.5">
      <c r="A25" s="24" t="s">
        <v>83</v>
      </c>
      <c r="B25" s="26" t="s">
        <v>49</v>
      </c>
      <c r="C25" s="26" t="s">
        <v>90</v>
      </c>
      <c r="D25" s="26" t="s">
        <v>179</v>
      </c>
      <c r="E25" s="26" t="s">
        <v>84</v>
      </c>
      <c r="F25" s="83">
        <v>1116</v>
      </c>
      <c r="G25" s="83"/>
      <c r="H25" s="83"/>
      <c r="I25" s="83"/>
      <c r="J25" s="85"/>
      <c r="K25" s="46">
        <v>47.4</v>
      </c>
      <c r="L25" s="89">
        <f>F25+K25</f>
        <v>1163.4</v>
      </c>
      <c r="M25" s="46">
        <v>294</v>
      </c>
      <c r="N25" s="89">
        <v>261.9</v>
      </c>
      <c r="O25" s="156">
        <f t="shared" si="2"/>
        <v>89.08163265306122</v>
      </c>
      <c r="P25" s="156">
        <f t="shared" si="3"/>
        <v>23.46774193548387</v>
      </c>
    </row>
    <row r="26" spans="1:16" ht="25.5" hidden="1">
      <c r="A26" s="50" t="s">
        <v>322</v>
      </c>
      <c r="B26" s="26" t="s">
        <v>49</v>
      </c>
      <c r="C26" s="30" t="s">
        <v>90</v>
      </c>
      <c r="D26" s="26" t="s">
        <v>179</v>
      </c>
      <c r="E26" s="26" t="s">
        <v>85</v>
      </c>
      <c r="F26" s="88"/>
      <c r="G26" s="88">
        <f aca="true" t="shared" si="11" ref="G26:L26">G27</f>
        <v>0</v>
      </c>
      <c r="H26" s="88">
        <f t="shared" si="11"/>
        <v>0</v>
      </c>
      <c r="I26" s="88">
        <f t="shared" si="11"/>
        <v>0</v>
      </c>
      <c r="J26" s="88">
        <f t="shared" si="11"/>
        <v>0</v>
      </c>
      <c r="K26" s="88">
        <f t="shared" si="11"/>
        <v>0</v>
      </c>
      <c r="L26" s="88">
        <f t="shared" si="11"/>
        <v>0</v>
      </c>
      <c r="M26" s="88"/>
      <c r="N26" s="88"/>
      <c r="O26" s="156" t="e">
        <f t="shared" si="2"/>
        <v>#DIV/0!</v>
      </c>
      <c r="P26" s="156" t="e">
        <f t="shared" si="3"/>
        <v>#DIV/0!</v>
      </c>
    </row>
    <row r="27" spans="1:16" ht="25.5" hidden="1">
      <c r="A27" s="50" t="s">
        <v>300</v>
      </c>
      <c r="B27" s="26" t="s">
        <v>49</v>
      </c>
      <c r="C27" s="30" t="s">
        <v>90</v>
      </c>
      <c r="D27" s="30" t="s">
        <v>179</v>
      </c>
      <c r="E27" s="30" t="s">
        <v>86</v>
      </c>
      <c r="F27" s="88"/>
      <c r="G27" s="88"/>
      <c r="H27" s="88"/>
      <c r="I27" s="88"/>
      <c r="J27" s="91"/>
      <c r="K27" s="132"/>
      <c r="L27" s="133"/>
      <c r="M27" s="46"/>
      <c r="N27" s="89"/>
      <c r="O27" s="156" t="e">
        <f t="shared" si="2"/>
        <v>#DIV/0!</v>
      </c>
      <c r="P27" s="156" t="e">
        <f t="shared" si="3"/>
        <v>#DIV/0!</v>
      </c>
    </row>
    <row r="28" spans="1:16" ht="19.5" customHeight="1">
      <c r="A28" s="29" t="s">
        <v>45</v>
      </c>
      <c r="B28" s="22" t="s">
        <v>49</v>
      </c>
      <c r="C28" s="128" t="s">
        <v>46</v>
      </c>
      <c r="D28" s="77"/>
      <c r="E28" s="77"/>
      <c r="F28" s="119">
        <f>F32+F29</f>
        <v>741.0999999999999</v>
      </c>
      <c r="G28" s="119">
        <f aca="true" t="shared" si="12" ref="G28:N28">G32+G29</f>
        <v>60</v>
      </c>
      <c r="H28" s="119">
        <f t="shared" si="12"/>
        <v>60</v>
      </c>
      <c r="I28" s="119">
        <f t="shared" si="12"/>
        <v>60</v>
      </c>
      <c r="J28" s="119">
        <f t="shared" si="12"/>
        <v>60</v>
      </c>
      <c r="K28" s="119">
        <f t="shared" si="12"/>
        <v>-2947.4</v>
      </c>
      <c r="L28" s="119">
        <f t="shared" si="12"/>
        <v>-2206.3</v>
      </c>
      <c r="M28" s="119">
        <f t="shared" si="12"/>
        <v>212.10000000000002</v>
      </c>
      <c r="N28" s="119">
        <f t="shared" si="12"/>
        <v>211.2</v>
      </c>
      <c r="O28" s="156">
        <f t="shared" si="2"/>
        <v>99.57567185289956</v>
      </c>
      <c r="P28" s="156">
        <f t="shared" si="3"/>
        <v>28.498178383484014</v>
      </c>
    </row>
    <row r="29" spans="1:16" ht="38.25" hidden="1">
      <c r="A29" s="113" t="s">
        <v>184</v>
      </c>
      <c r="B29" s="22" t="s">
        <v>49</v>
      </c>
      <c r="C29" s="62" t="s">
        <v>46</v>
      </c>
      <c r="D29" s="31" t="s">
        <v>182</v>
      </c>
      <c r="E29" s="77"/>
      <c r="F29" s="89">
        <f aca="true" t="shared" si="13" ref="F29:L30">F30</f>
        <v>0</v>
      </c>
      <c r="G29" s="119">
        <f t="shared" si="13"/>
        <v>0</v>
      </c>
      <c r="H29" s="119">
        <f t="shared" si="13"/>
        <v>0</v>
      </c>
      <c r="I29" s="119">
        <f t="shared" si="13"/>
        <v>0</v>
      </c>
      <c r="J29" s="119">
        <f t="shared" si="13"/>
        <v>0</v>
      </c>
      <c r="K29" s="89">
        <f t="shared" si="13"/>
        <v>-20</v>
      </c>
      <c r="L29" s="89">
        <f t="shared" si="13"/>
        <v>-20</v>
      </c>
      <c r="M29" s="46"/>
      <c r="N29" s="46"/>
      <c r="O29" s="156" t="e">
        <f t="shared" si="2"/>
        <v>#DIV/0!</v>
      </c>
      <c r="P29" s="156" t="e">
        <f t="shared" si="3"/>
        <v>#DIV/0!</v>
      </c>
    </row>
    <row r="30" spans="1:16" ht="15.75" hidden="1">
      <c r="A30" s="25" t="s">
        <v>181</v>
      </c>
      <c r="B30" s="26" t="s">
        <v>49</v>
      </c>
      <c r="C30" s="62" t="s">
        <v>46</v>
      </c>
      <c r="D30" s="31" t="s">
        <v>182</v>
      </c>
      <c r="E30" s="31" t="s">
        <v>185</v>
      </c>
      <c r="F30" s="89">
        <f t="shared" si="13"/>
        <v>0</v>
      </c>
      <c r="G30" s="119">
        <f t="shared" si="13"/>
        <v>0</v>
      </c>
      <c r="H30" s="119">
        <f t="shared" si="13"/>
        <v>0</v>
      </c>
      <c r="I30" s="119">
        <f t="shared" si="13"/>
        <v>0</v>
      </c>
      <c r="J30" s="119">
        <f t="shared" si="13"/>
        <v>0</v>
      </c>
      <c r="K30" s="89">
        <f t="shared" si="13"/>
        <v>-20</v>
      </c>
      <c r="L30" s="89">
        <f t="shared" si="13"/>
        <v>-20</v>
      </c>
      <c r="M30" s="46"/>
      <c r="N30" s="46"/>
      <c r="O30" s="156" t="e">
        <f t="shared" si="2"/>
        <v>#DIV/0!</v>
      </c>
      <c r="P30" s="156" t="e">
        <f t="shared" si="3"/>
        <v>#DIV/0!</v>
      </c>
    </row>
    <row r="31" spans="1:16" ht="25.5" hidden="1">
      <c r="A31" s="25" t="s">
        <v>180</v>
      </c>
      <c r="B31" s="26" t="s">
        <v>49</v>
      </c>
      <c r="C31" s="62" t="s">
        <v>46</v>
      </c>
      <c r="D31" s="31" t="s">
        <v>182</v>
      </c>
      <c r="E31" s="31" t="s">
        <v>183</v>
      </c>
      <c r="F31" s="89"/>
      <c r="G31" s="119"/>
      <c r="H31" s="119"/>
      <c r="I31" s="119"/>
      <c r="J31" s="137"/>
      <c r="K31" s="46">
        <v>-20</v>
      </c>
      <c r="L31" s="89">
        <f>F31+K31</f>
        <v>-20</v>
      </c>
      <c r="M31" s="46"/>
      <c r="N31" s="46"/>
      <c r="O31" s="156" t="e">
        <f t="shared" si="2"/>
        <v>#DIV/0!</v>
      </c>
      <c r="P31" s="156" t="e">
        <f t="shared" si="3"/>
        <v>#DIV/0!</v>
      </c>
    </row>
    <row r="32" spans="1:16" ht="25.5">
      <c r="A32" s="24" t="s">
        <v>134</v>
      </c>
      <c r="B32" s="26" t="s">
        <v>49</v>
      </c>
      <c r="C32" s="62" t="s">
        <v>46</v>
      </c>
      <c r="D32" s="31" t="s">
        <v>136</v>
      </c>
      <c r="E32" s="31"/>
      <c r="F32" s="89">
        <f aca="true" t="shared" si="14" ref="F32:N32">F33+F38</f>
        <v>741.0999999999999</v>
      </c>
      <c r="G32" s="89">
        <f t="shared" si="14"/>
        <v>60</v>
      </c>
      <c r="H32" s="89">
        <f t="shared" si="14"/>
        <v>60</v>
      </c>
      <c r="I32" s="89">
        <f t="shared" si="14"/>
        <v>60</v>
      </c>
      <c r="J32" s="89">
        <f t="shared" si="14"/>
        <v>60</v>
      </c>
      <c r="K32" s="89">
        <f t="shared" si="14"/>
        <v>-2927.4</v>
      </c>
      <c r="L32" s="89">
        <f t="shared" si="14"/>
        <v>-2186.3</v>
      </c>
      <c r="M32" s="89">
        <f t="shared" si="14"/>
        <v>212.10000000000002</v>
      </c>
      <c r="N32" s="89">
        <f t="shared" si="14"/>
        <v>211.2</v>
      </c>
      <c r="O32" s="156">
        <f t="shared" si="2"/>
        <v>99.57567185289956</v>
      </c>
      <c r="P32" s="156">
        <f t="shared" si="3"/>
        <v>28.498178383484014</v>
      </c>
    </row>
    <row r="33" spans="1:16" ht="38.25">
      <c r="A33" s="24" t="s">
        <v>135</v>
      </c>
      <c r="B33" s="26" t="s">
        <v>49</v>
      </c>
      <c r="C33" s="26" t="s">
        <v>46</v>
      </c>
      <c r="D33" s="38" t="s">
        <v>137</v>
      </c>
      <c r="E33" s="38"/>
      <c r="F33" s="84">
        <f aca="true" t="shared" si="15" ref="F33:N33">F34+F36</f>
        <v>541.4</v>
      </c>
      <c r="G33" s="84">
        <f t="shared" si="15"/>
        <v>60</v>
      </c>
      <c r="H33" s="84">
        <f t="shared" si="15"/>
        <v>60</v>
      </c>
      <c r="I33" s="84">
        <f t="shared" si="15"/>
        <v>60</v>
      </c>
      <c r="J33" s="84">
        <f t="shared" si="15"/>
        <v>60</v>
      </c>
      <c r="K33" s="84">
        <f t="shared" si="15"/>
        <v>-2927.4</v>
      </c>
      <c r="L33" s="84">
        <f t="shared" si="15"/>
        <v>-2386</v>
      </c>
      <c r="M33" s="84">
        <f t="shared" si="15"/>
        <v>115.7</v>
      </c>
      <c r="N33" s="84">
        <f t="shared" si="15"/>
        <v>114.8</v>
      </c>
      <c r="O33" s="156">
        <f t="shared" si="2"/>
        <v>99.22212618841831</v>
      </c>
      <c r="P33" s="156">
        <f t="shared" si="3"/>
        <v>21.20428518655338</v>
      </c>
    </row>
    <row r="34" spans="1:16" ht="25.5">
      <c r="A34" s="50" t="s">
        <v>322</v>
      </c>
      <c r="B34" s="26" t="s">
        <v>49</v>
      </c>
      <c r="C34" s="26" t="s">
        <v>46</v>
      </c>
      <c r="D34" s="26" t="s">
        <v>137</v>
      </c>
      <c r="E34" s="26" t="s">
        <v>85</v>
      </c>
      <c r="F34" s="83">
        <f aca="true" t="shared" si="16" ref="F34:N34">F35</f>
        <v>431.6</v>
      </c>
      <c r="G34" s="83">
        <f t="shared" si="16"/>
        <v>60</v>
      </c>
      <c r="H34" s="83">
        <f t="shared" si="16"/>
        <v>60</v>
      </c>
      <c r="I34" s="83">
        <f t="shared" si="16"/>
        <v>60</v>
      </c>
      <c r="J34" s="83">
        <f t="shared" si="16"/>
        <v>60</v>
      </c>
      <c r="K34" s="83">
        <f t="shared" si="16"/>
        <v>-32.1</v>
      </c>
      <c r="L34" s="83">
        <f t="shared" si="16"/>
        <v>399.5</v>
      </c>
      <c r="M34" s="83">
        <f t="shared" si="16"/>
        <v>5.9</v>
      </c>
      <c r="N34" s="83">
        <f t="shared" si="16"/>
        <v>5</v>
      </c>
      <c r="O34" s="156">
        <f t="shared" si="2"/>
        <v>84.7457627118644</v>
      </c>
      <c r="P34" s="156">
        <f t="shared" si="3"/>
        <v>1.1584800741427248</v>
      </c>
    </row>
    <row r="35" spans="1:16" ht="25.5">
      <c r="A35" s="24" t="s">
        <v>300</v>
      </c>
      <c r="B35" s="26" t="s">
        <v>49</v>
      </c>
      <c r="C35" s="26" t="s">
        <v>46</v>
      </c>
      <c r="D35" s="26" t="s">
        <v>137</v>
      </c>
      <c r="E35" s="26" t="s">
        <v>86</v>
      </c>
      <c r="F35" s="83">
        <v>431.6</v>
      </c>
      <c r="G35" s="83">
        <v>60</v>
      </c>
      <c r="H35" s="83">
        <v>60</v>
      </c>
      <c r="I35" s="83">
        <v>60</v>
      </c>
      <c r="J35" s="85">
        <v>60</v>
      </c>
      <c r="K35" s="46">
        <v>-32.1</v>
      </c>
      <c r="L35" s="89">
        <f>F35+K35</f>
        <v>399.5</v>
      </c>
      <c r="M35" s="46">
        <v>5.9</v>
      </c>
      <c r="N35" s="89">
        <v>5</v>
      </c>
      <c r="O35" s="156">
        <f t="shared" si="2"/>
        <v>84.7457627118644</v>
      </c>
      <c r="P35" s="156">
        <f t="shared" si="3"/>
        <v>1.1584800741427248</v>
      </c>
    </row>
    <row r="36" spans="1:16" ht="15.75">
      <c r="A36" s="53" t="s">
        <v>94</v>
      </c>
      <c r="B36" s="26" t="s">
        <v>49</v>
      </c>
      <c r="C36" s="26" t="s">
        <v>46</v>
      </c>
      <c r="D36" s="26" t="s">
        <v>137</v>
      </c>
      <c r="E36" s="26" t="s">
        <v>91</v>
      </c>
      <c r="F36" s="138">
        <f aca="true" t="shared" si="17" ref="F36:N36">F37</f>
        <v>109.8</v>
      </c>
      <c r="G36" s="138">
        <f t="shared" si="17"/>
        <v>0</v>
      </c>
      <c r="H36" s="138">
        <f t="shared" si="17"/>
        <v>0</v>
      </c>
      <c r="I36" s="138">
        <f t="shared" si="17"/>
        <v>0</v>
      </c>
      <c r="J36" s="138">
        <f t="shared" si="17"/>
        <v>0</v>
      </c>
      <c r="K36" s="138">
        <f t="shared" si="17"/>
        <v>-2895.3</v>
      </c>
      <c r="L36" s="138">
        <f t="shared" si="17"/>
        <v>-2785.5</v>
      </c>
      <c r="M36" s="138">
        <f t="shared" si="17"/>
        <v>109.8</v>
      </c>
      <c r="N36" s="138">
        <f t="shared" si="17"/>
        <v>109.8</v>
      </c>
      <c r="O36" s="156">
        <f t="shared" si="2"/>
        <v>100</v>
      </c>
      <c r="P36" s="156">
        <f t="shared" si="3"/>
        <v>100</v>
      </c>
    </row>
    <row r="37" spans="1:16" ht="15.75">
      <c r="A37" s="53" t="s">
        <v>93</v>
      </c>
      <c r="B37" s="129" t="s">
        <v>49</v>
      </c>
      <c r="C37" s="30" t="s">
        <v>46</v>
      </c>
      <c r="D37" s="26" t="s">
        <v>137</v>
      </c>
      <c r="E37" s="26" t="s">
        <v>92</v>
      </c>
      <c r="F37" s="138">
        <v>109.8</v>
      </c>
      <c r="G37" s="83"/>
      <c r="H37" s="83"/>
      <c r="I37" s="83"/>
      <c r="J37" s="85"/>
      <c r="K37" s="46">
        <v>-2895.3</v>
      </c>
      <c r="L37" s="89">
        <f>F37+K37</f>
        <v>-2785.5</v>
      </c>
      <c r="M37" s="46">
        <v>109.8</v>
      </c>
      <c r="N37" s="89">
        <v>109.8</v>
      </c>
      <c r="O37" s="156">
        <f t="shared" si="2"/>
        <v>100</v>
      </c>
      <c r="P37" s="156">
        <f t="shared" si="3"/>
        <v>100</v>
      </c>
    </row>
    <row r="38" spans="1:16" ht="25.5">
      <c r="A38" s="53" t="s">
        <v>127</v>
      </c>
      <c r="B38" s="31" t="s">
        <v>49</v>
      </c>
      <c r="C38" s="31" t="s">
        <v>46</v>
      </c>
      <c r="D38" s="32" t="s">
        <v>138</v>
      </c>
      <c r="E38" s="26"/>
      <c r="F38" s="83">
        <f>F39+F41+F44</f>
        <v>199.7</v>
      </c>
      <c r="G38" s="83">
        <f aca="true" t="shared" si="18" ref="G38:N38">G39+G41+G44</f>
        <v>0</v>
      </c>
      <c r="H38" s="83">
        <f t="shared" si="18"/>
        <v>0</v>
      </c>
      <c r="I38" s="83">
        <f t="shared" si="18"/>
        <v>0</v>
      </c>
      <c r="J38" s="83">
        <f t="shared" si="18"/>
        <v>0</v>
      </c>
      <c r="K38" s="83">
        <f t="shared" si="18"/>
        <v>0</v>
      </c>
      <c r="L38" s="83">
        <f t="shared" si="18"/>
        <v>199.7</v>
      </c>
      <c r="M38" s="83">
        <f t="shared" si="18"/>
        <v>96.4</v>
      </c>
      <c r="N38" s="83">
        <f t="shared" si="18"/>
        <v>96.4</v>
      </c>
      <c r="O38" s="156">
        <f t="shared" si="2"/>
        <v>100</v>
      </c>
      <c r="P38" s="156">
        <f t="shared" si="3"/>
        <v>48.272408612919385</v>
      </c>
    </row>
    <row r="39" spans="1:16" ht="25.5">
      <c r="A39" s="50" t="s">
        <v>322</v>
      </c>
      <c r="B39" s="40" t="s">
        <v>49</v>
      </c>
      <c r="C39" s="40" t="s">
        <v>46</v>
      </c>
      <c r="D39" s="129" t="s">
        <v>138</v>
      </c>
      <c r="E39" s="30" t="s">
        <v>85</v>
      </c>
      <c r="F39" s="88">
        <f>F40</f>
        <v>152</v>
      </c>
      <c r="G39" s="88">
        <f aca="true" t="shared" si="19" ref="G39:N39">G40</f>
        <v>0</v>
      </c>
      <c r="H39" s="88">
        <f t="shared" si="19"/>
        <v>0</v>
      </c>
      <c r="I39" s="88">
        <f t="shared" si="19"/>
        <v>0</v>
      </c>
      <c r="J39" s="88">
        <f t="shared" si="19"/>
        <v>0</v>
      </c>
      <c r="K39" s="88">
        <f t="shared" si="19"/>
        <v>0</v>
      </c>
      <c r="L39" s="88">
        <f t="shared" si="19"/>
        <v>152</v>
      </c>
      <c r="M39" s="88">
        <f t="shared" si="19"/>
        <v>48.7</v>
      </c>
      <c r="N39" s="88">
        <f t="shared" si="19"/>
        <v>48.7</v>
      </c>
      <c r="O39" s="156">
        <f t="shared" si="2"/>
        <v>100</v>
      </c>
      <c r="P39" s="156">
        <f t="shared" si="3"/>
        <v>32.03947368421053</v>
      </c>
    </row>
    <row r="40" spans="1:16" ht="25.5">
      <c r="A40" s="64" t="s">
        <v>300</v>
      </c>
      <c r="B40" s="31" t="s">
        <v>49</v>
      </c>
      <c r="C40" s="31" t="s">
        <v>46</v>
      </c>
      <c r="D40" s="31" t="s">
        <v>138</v>
      </c>
      <c r="E40" s="31" t="s">
        <v>86</v>
      </c>
      <c r="F40" s="89">
        <v>152</v>
      </c>
      <c r="G40" s="83"/>
      <c r="H40" s="83"/>
      <c r="I40" s="83"/>
      <c r="J40" s="85"/>
      <c r="K40" s="46"/>
      <c r="L40" s="89">
        <f>F40+K40</f>
        <v>152</v>
      </c>
      <c r="M40" s="134">
        <v>48.7</v>
      </c>
      <c r="N40" s="89">
        <v>48.7</v>
      </c>
      <c r="O40" s="156">
        <f t="shared" si="2"/>
        <v>100</v>
      </c>
      <c r="P40" s="156">
        <f t="shared" si="3"/>
        <v>32.03947368421053</v>
      </c>
    </row>
    <row r="41" spans="1:16" ht="38.25" hidden="1">
      <c r="A41" s="64" t="s">
        <v>212</v>
      </c>
      <c r="B41" s="31" t="s">
        <v>49</v>
      </c>
      <c r="C41" s="31" t="s">
        <v>46</v>
      </c>
      <c r="D41" s="31" t="s">
        <v>198</v>
      </c>
      <c r="E41" s="31"/>
      <c r="F41" s="89">
        <f aca="true" t="shared" si="20" ref="F41:L41">F42</f>
        <v>0</v>
      </c>
      <c r="G41" s="89">
        <f t="shared" si="20"/>
        <v>0</v>
      </c>
      <c r="H41" s="89">
        <f t="shared" si="20"/>
        <v>0</v>
      </c>
      <c r="I41" s="89">
        <f t="shared" si="20"/>
        <v>0</v>
      </c>
      <c r="J41" s="89">
        <f t="shared" si="20"/>
        <v>0</v>
      </c>
      <c r="K41" s="89">
        <f t="shared" si="20"/>
        <v>0</v>
      </c>
      <c r="L41" s="89">
        <f t="shared" si="20"/>
        <v>0</v>
      </c>
      <c r="M41" s="46"/>
      <c r="N41" s="46"/>
      <c r="O41" s="156" t="e">
        <f t="shared" si="2"/>
        <v>#DIV/0!</v>
      </c>
      <c r="P41" s="156" t="e">
        <f t="shared" si="3"/>
        <v>#DIV/0!</v>
      </c>
    </row>
    <row r="42" spans="1:16" ht="25.5" hidden="1">
      <c r="A42" s="82" t="s">
        <v>87</v>
      </c>
      <c r="B42" s="40" t="s">
        <v>49</v>
      </c>
      <c r="C42" s="40" t="s">
        <v>46</v>
      </c>
      <c r="D42" s="40" t="s">
        <v>198</v>
      </c>
      <c r="E42" s="40" t="s">
        <v>85</v>
      </c>
      <c r="F42" s="90">
        <f>F43</f>
        <v>0</v>
      </c>
      <c r="G42" s="88"/>
      <c r="H42" s="88"/>
      <c r="I42" s="88"/>
      <c r="J42" s="91"/>
      <c r="K42" s="118">
        <f>K43</f>
        <v>0</v>
      </c>
      <c r="L42" s="90">
        <f>L43</f>
        <v>0</v>
      </c>
      <c r="M42" s="46"/>
      <c r="N42" s="46"/>
      <c r="O42" s="156" t="e">
        <f t="shared" si="2"/>
        <v>#DIV/0!</v>
      </c>
      <c r="P42" s="156" t="e">
        <f t="shared" si="3"/>
        <v>#DIV/0!</v>
      </c>
    </row>
    <row r="43" spans="1:16" ht="25.5" hidden="1">
      <c r="A43" s="64" t="s">
        <v>88</v>
      </c>
      <c r="B43" s="31" t="s">
        <v>49</v>
      </c>
      <c r="C43" s="31" t="s">
        <v>46</v>
      </c>
      <c r="D43" s="31" t="s">
        <v>198</v>
      </c>
      <c r="E43" s="31" t="s">
        <v>86</v>
      </c>
      <c r="F43" s="89">
        <v>0</v>
      </c>
      <c r="G43" s="89"/>
      <c r="H43" s="89"/>
      <c r="I43" s="89"/>
      <c r="J43" s="89"/>
      <c r="K43" s="46"/>
      <c r="L43" s="89">
        <f>F43+K43</f>
        <v>0</v>
      </c>
      <c r="M43" s="46"/>
      <c r="N43" s="46"/>
      <c r="O43" s="156" t="e">
        <f t="shared" si="2"/>
        <v>#DIV/0!</v>
      </c>
      <c r="P43" s="156" t="e">
        <f t="shared" si="3"/>
        <v>#DIV/0!</v>
      </c>
    </row>
    <row r="44" spans="1:16" ht="38.25">
      <c r="A44" s="64" t="s">
        <v>212</v>
      </c>
      <c r="B44" s="31" t="s">
        <v>49</v>
      </c>
      <c r="C44" s="31" t="s">
        <v>46</v>
      </c>
      <c r="D44" s="31" t="s">
        <v>233</v>
      </c>
      <c r="E44" s="31"/>
      <c r="F44" s="89">
        <f>F45</f>
        <v>47.7</v>
      </c>
      <c r="G44" s="89">
        <f aca="true" t="shared" si="21" ref="G44:N44">G45</f>
        <v>0</v>
      </c>
      <c r="H44" s="89">
        <f t="shared" si="21"/>
        <v>0</v>
      </c>
      <c r="I44" s="89">
        <f t="shared" si="21"/>
        <v>0</v>
      </c>
      <c r="J44" s="89">
        <f t="shared" si="21"/>
        <v>0</v>
      </c>
      <c r="K44" s="89">
        <f t="shared" si="21"/>
        <v>0</v>
      </c>
      <c r="L44" s="89">
        <f t="shared" si="21"/>
        <v>47.7</v>
      </c>
      <c r="M44" s="89">
        <f t="shared" si="21"/>
        <v>47.7</v>
      </c>
      <c r="N44" s="89">
        <f t="shared" si="21"/>
        <v>47.7</v>
      </c>
      <c r="O44" s="156">
        <f t="shared" si="2"/>
        <v>100</v>
      </c>
      <c r="P44" s="156">
        <f t="shared" si="3"/>
        <v>100</v>
      </c>
    </row>
    <row r="45" spans="1:16" ht="15.75">
      <c r="A45" s="53" t="s">
        <v>94</v>
      </c>
      <c r="B45" s="31" t="s">
        <v>49</v>
      </c>
      <c r="C45" s="31" t="s">
        <v>46</v>
      </c>
      <c r="D45" s="31" t="s">
        <v>233</v>
      </c>
      <c r="E45" s="31" t="s">
        <v>91</v>
      </c>
      <c r="F45" s="89">
        <f>F46</f>
        <v>47.7</v>
      </c>
      <c r="G45" s="89">
        <f aca="true" t="shared" si="22" ref="G45:N45">G46</f>
        <v>0</v>
      </c>
      <c r="H45" s="89">
        <f t="shared" si="22"/>
        <v>0</v>
      </c>
      <c r="I45" s="89">
        <f t="shared" si="22"/>
        <v>0</v>
      </c>
      <c r="J45" s="89">
        <f t="shared" si="22"/>
        <v>0</v>
      </c>
      <c r="K45" s="89">
        <f t="shared" si="22"/>
        <v>0</v>
      </c>
      <c r="L45" s="89">
        <f t="shared" si="22"/>
        <v>47.7</v>
      </c>
      <c r="M45" s="89">
        <f t="shared" si="22"/>
        <v>47.7</v>
      </c>
      <c r="N45" s="89">
        <f t="shared" si="22"/>
        <v>47.7</v>
      </c>
      <c r="O45" s="156">
        <f t="shared" si="2"/>
        <v>100</v>
      </c>
      <c r="P45" s="156">
        <f t="shared" si="3"/>
        <v>100</v>
      </c>
    </row>
    <row r="46" spans="1:16" ht="15.75">
      <c r="A46" s="53" t="s">
        <v>93</v>
      </c>
      <c r="B46" s="31" t="s">
        <v>49</v>
      </c>
      <c r="C46" s="31" t="s">
        <v>46</v>
      </c>
      <c r="D46" s="31" t="s">
        <v>233</v>
      </c>
      <c r="E46" s="31" t="s">
        <v>92</v>
      </c>
      <c r="F46" s="89">
        <v>47.7</v>
      </c>
      <c r="G46" s="89"/>
      <c r="H46" s="89"/>
      <c r="I46" s="89"/>
      <c r="J46" s="89"/>
      <c r="K46" s="46">
        <v>0</v>
      </c>
      <c r="L46" s="89">
        <f>F46+K46</f>
        <v>47.7</v>
      </c>
      <c r="M46" s="46">
        <v>47.7</v>
      </c>
      <c r="N46" s="89">
        <v>47.7</v>
      </c>
      <c r="O46" s="156">
        <f t="shared" si="2"/>
        <v>100</v>
      </c>
      <c r="P46" s="156">
        <f t="shared" si="3"/>
        <v>100</v>
      </c>
    </row>
    <row r="47" spans="1:16" ht="15.75">
      <c r="A47" s="54" t="s">
        <v>2</v>
      </c>
      <c r="B47" s="55" t="s">
        <v>49</v>
      </c>
      <c r="C47" s="55" t="s">
        <v>3</v>
      </c>
      <c r="D47" s="39" t="s">
        <v>24</v>
      </c>
      <c r="E47" s="39" t="s">
        <v>24</v>
      </c>
      <c r="F47" s="96">
        <f>F54+F60+F92+F48</f>
        <v>25006.399999999998</v>
      </c>
      <c r="G47" s="96">
        <f aca="true" t="shared" si="23" ref="G47:N47">G54+G60+G92+G48</f>
        <v>4096</v>
      </c>
      <c r="H47" s="96">
        <f t="shared" si="23"/>
        <v>4096</v>
      </c>
      <c r="I47" s="96">
        <f t="shared" si="23"/>
        <v>4096</v>
      </c>
      <c r="J47" s="96">
        <f t="shared" si="23"/>
        <v>4096</v>
      </c>
      <c r="K47" s="96">
        <f t="shared" si="23"/>
        <v>296.7</v>
      </c>
      <c r="L47" s="96">
        <f t="shared" si="23"/>
        <v>10190.8</v>
      </c>
      <c r="M47" s="96">
        <f t="shared" si="23"/>
        <v>5375.2</v>
      </c>
      <c r="N47" s="96">
        <f t="shared" si="23"/>
        <v>1325</v>
      </c>
      <c r="O47" s="156">
        <f t="shared" si="2"/>
        <v>24.650245572257777</v>
      </c>
      <c r="P47" s="156">
        <f t="shared" si="3"/>
        <v>5.2986435472519045</v>
      </c>
    </row>
    <row r="48" spans="1:16" ht="15.75" hidden="1">
      <c r="A48" s="99" t="s">
        <v>243</v>
      </c>
      <c r="B48" s="97" t="s">
        <v>49</v>
      </c>
      <c r="C48" s="98" t="s">
        <v>239</v>
      </c>
      <c r="D48" s="81"/>
      <c r="E48" s="81"/>
      <c r="F48" s="119">
        <f>F49</f>
        <v>0</v>
      </c>
      <c r="G48" s="119">
        <f aca="true" t="shared" si="24" ref="G48:L48">G49</f>
        <v>0</v>
      </c>
      <c r="H48" s="119">
        <f t="shared" si="24"/>
        <v>0</v>
      </c>
      <c r="I48" s="119">
        <f t="shared" si="24"/>
        <v>0</v>
      </c>
      <c r="J48" s="119">
        <f t="shared" si="24"/>
        <v>0</v>
      </c>
      <c r="K48" s="119">
        <f t="shared" si="24"/>
        <v>15</v>
      </c>
      <c r="L48" s="119">
        <f t="shared" si="24"/>
        <v>15</v>
      </c>
      <c r="M48" s="46"/>
      <c r="N48" s="46"/>
      <c r="O48" s="156" t="e">
        <f t="shared" si="2"/>
        <v>#DIV/0!</v>
      </c>
      <c r="P48" s="156" t="e">
        <f t="shared" si="3"/>
        <v>#DIV/0!</v>
      </c>
    </row>
    <row r="49" spans="1:16" ht="15.75" hidden="1">
      <c r="A49" s="100" t="s">
        <v>1</v>
      </c>
      <c r="B49" s="38" t="s">
        <v>49</v>
      </c>
      <c r="C49" s="102" t="s">
        <v>239</v>
      </c>
      <c r="D49" s="31" t="s">
        <v>244</v>
      </c>
      <c r="E49" s="103"/>
      <c r="F49" s="89">
        <f>F50</f>
        <v>0</v>
      </c>
      <c r="G49" s="89">
        <f aca="true" t="shared" si="25" ref="G49:L49">G50</f>
        <v>0</v>
      </c>
      <c r="H49" s="89">
        <f t="shared" si="25"/>
        <v>0</v>
      </c>
      <c r="I49" s="89">
        <f t="shared" si="25"/>
        <v>0</v>
      </c>
      <c r="J49" s="89">
        <f t="shared" si="25"/>
        <v>0</v>
      </c>
      <c r="K49" s="89">
        <f t="shared" si="25"/>
        <v>15</v>
      </c>
      <c r="L49" s="89">
        <f t="shared" si="25"/>
        <v>15</v>
      </c>
      <c r="M49" s="46"/>
      <c r="N49" s="46"/>
      <c r="O49" s="156" t="e">
        <f t="shared" si="2"/>
        <v>#DIV/0!</v>
      </c>
      <c r="P49" s="156" t="e">
        <f t="shared" si="3"/>
        <v>#DIV/0!</v>
      </c>
    </row>
    <row r="50" spans="1:16" ht="63.75" hidden="1">
      <c r="A50" s="87" t="s">
        <v>242</v>
      </c>
      <c r="B50" s="38" t="s">
        <v>49</v>
      </c>
      <c r="C50" s="26" t="s">
        <v>239</v>
      </c>
      <c r="D50" s="38" t="s">
        <v>240</v>
      </c>
      <c r="E50" s="102"/>
      <c r="F50" s="120">
        <f>F51</f>
        <v>0</v>
      </c>
      <c r="G50" s="120">
        <f aca="true" t="shared" si="26" ref="G50:L50">G51</f>
        <v>0</v>
      </c>
      <c r="H50" s="120">
        <f t="shared" si="26"/>
        <v>0</v>
      </c>
      <c r="I50" s="120">
        <f t="shared" si="26"/>
        <v>0</v>
      </c>
      <c r="J50" s="120">
        <f t="shared" si="26"/>
        <v>0</v>
      </c>
      <c r="K50" s="120">
        <f t="shared" si="26"/>
        <v>15</v>
      </c>
      <c r="L50" s="120">
        <f t="shared" si="26"/>
        <v>15</v>
      </c>
      <c r="M50" s="46"/>
      <c r="N50" s="46"/>
      <c r="O50" s="156" t="e">
        <f t="shared" si="2"/>
        <v>#DIV/0!</v>
      </c>
      <c r="P50" s="156" t="e">
        <f t="shared" si="3"/>
        <v>#DIV/0!</v>
      </c>
    </row>
    <row r="51" spans="1:16" ht="37.5" customHeight="1" hidden="1">
      <c r="A51" s="87" t="s">
        <v>241</v>
      </c>
      <c r="B51" s="38" t="s">
        <v>49</v>
      </c>
      <c r="C51" s="26" t="s">
        <v>239</v>
      </c>
      <c r="D51" s="38" t="s">
        <v>240</v>
      </c>
      <c r="E51" s="101"/>
      <c r="F51" s="89">
        <f>F52</f>
        <v>0</v>
      </c>
      <c r="G51" s="89">
        <f aca="true" t="shared" si="27" ref="G51:L51">G52</f>
        <v>0</v>
      </c>
      <c r="H51" s="89">
        <f t="shared" si="27"/>
        <v>0</v>
      </c>
      <c r="I51" s="89">
        <f t="shared" si="27"/>
        <v>0</v>
      </c>
      <c r="J51" s="89">
        <f t="shared" si="27"/>
        <v>0</v>
      </c>
      <c r="K51" s="89">
        <f t="shared" si="27"/>
        <v>15</v>
      </c>
      <c r="L51" s="89">
        <f t="shared" si="27"/>
        <v>15</v>
      </c>
      <c r="M51" s="46"/>
      <c r="N51" s="46"/>
      <c r="O51" s="156" t="e">
        <f t="shared" si="2"/>
        <v>#DIV/0!</v>
      </c>
      <c r="P51" s="156" t="e">
        <f t="shared" si="3"/>
        <v>#DIV/0!</v>
      </c>
    </row>
    <row r="52" spans="1:16" ht="25.5" hidden="1">
      <c r="A52" s="82" t="s">
        <v>87</v>
      </c>
      <c r="B52" s="38" t="s">
        <v>49</v>
      </c>
      <c r="C52" s="26" t="s">
        <v>239</v>
      </c>
      <c r="D52" s="38" t="s">
        <v>240</v>
      </c>
      <c r="E52" s="40" t="s">
        <v>85</v>
      </c>
      <c r="F52" s="89">
        <f>F53</f>
        <v>0</v>
      </c>
      <c r="G52" s="89">
        <f aca="true" t="shared" si="28" ref="G52:L52">G53</f>
        <v>0</v>
      </c>
      <c r="H52" s="89">
        <f t="shared" si="28"/>
        <v>0</v>
      </c>
      <c r="I52" s="89">
        <f t="shared" si="28"/>
        <v>0</v>
      </c>
      <c r="J52" s="89">
        <f t="shared" si="28"/>
        <v>0</v>
      </c>
      <c r="K52" s="89">
        <f t="shared" si="28"/>
        <v>15</v>
      </c>
      <c r="L52" s="89">
        <f t="shared" si="28"/>
        <v>15</v>
      </c>
      <c r="M52" s="46"/>
      <c r="N52" s="46"/>
      <c r="O52" s="156" t="e">
        <f t="shared" si="2"/>
        <v>#DIV/0!</v>
      </c>
      <c r="P52" s="156" t="e">
        <f t="shared" si="3"/>
        <v>#DIV/0!</v>
      </c>
    </row>
    <row r="53" spans="1:16" ht="25.5" hidden="1">
      <c r="A53" s="64" t="s">
        <v>88</v>
      </c>
      <c r="B53" s="38" t="s">
        <v>49</v>
      </c>
      <c r="C53" s="26" t="s">
        <v>239</v>
      </c>
      <c r="D53" s="38" t="s">
        <v>240</v>
      </c>
      <c r="E53" s="31" t="s">
        <v>86</v>
      </c>
      <c r="F53" s="89"/>
      <c r="G53" s="89"/>
      <c r="H53" s="89"/>
      <c r="I53" s="89"/>
      <c r="J53" s="89"/>
      <c r="K53" s="89">
        <v>15</v>
      </c>
      <c r="L53" s="89">
        <f>F53+K53</f>
        <v>15</v>
      </c>
      <c r="M53" s="46"/>
      <c r="N53" s="46"/>
      <c r="O53" s="156" t="e">
        <f t="shared" si="2"/>
        <v>#DIV/0!</v>
      </c>
      <c r="P53" s="156" t="e">
        <f t="shared" si="3"/>
        <v>#DIV/0!</v>
      </c>
    </row>
    <row r="54" spans="1:16" ht="15.75">
      <c r="A54" s="29" t="s">
        <v>50</v>
      </c>
      <c r="B54" s="22" t="s">
        <v>49</v>
      </c>
      <c r="C54" s="22" t="s">
        <v>52</v>
      </c>
      <c r="D54" s="22"/>
      <c r="E54" s="22"/>
      <c r="F54" s="104">
        <f aca="true" t="shared" si="29" ref="F54:N58">F55</f>
        <v>200</v>
      </c>
      <c r="G54" s="104">
        <f t="shared" si="29"/>
        <v>140</v>
      </c>
      <c r="H54" s="104">
        <f t="shared" si="29"/>
        <v>140</v>
      </c>
      <c r="I54" s="104">
        <f t="shared" si="29"/>
        <v>140</v>
      </c>
      <c r="J54" s="104">
        <f t="shared" si="29"/>
        <v>140</v>
      </c>
      <c r="K54" s="104">
        <f t="shared" si="29"/>
        <v>-7.3</v>
      </c>
      <c r="L54" s="104">
        <f t="shared" si="29"/>
        <v>192.7</v>
      </c>
      <c r="M54" s="104">
        <f t="shared" si="29"/>
        <v>166.5</v>
      </c>
      <c r="N54" s="104">
        <f t="shared" si="29"/>
        <v>166.5</v>
      </c>
      <c r="O54" s="156">
        <f t="shared" si="2"/>
        <v>100</v>
      </c>
      <c r="P54" s="156">
        <f t="shared" si="3"/>
        <v>83.25</v>
      </c>
    </row>
    <row r="55" spans="1:16" ht="15.75">
      <c r="A55" s="24" t="s">
        <v>139</v>
      </c>
      <c r="B55" s="26" t="s">
        <v>49</v>
      </c>
      <c r="C55" s="26" t="s">
        <v>52</v>
      </c>
      <c r="D55" s="26" t="s">
        <v>140</v>
      </c>
      <c r="E55" s="22"/>
      <c r="F55" s="83">
        <f t="shared" si="29"/>
        <v>200</v>
      </c>
      <c r="G55" s="83">
        <f t="shared" si="29"/>
        <v>140</v>
      </c>
      <c r="H55" s="83">
        <f t="shared" si="29"/>
        <v>140</v>
      </c>
      <c r="I55" s="83">
        <f t="shared" si="29"/>
        <v>140</v>
      </c>
      <c r="J55" s="83">
        <f t="shared" si="29"/>
        <v>140</v>
      </c>
      <c r="K55" s="83">
        <f t="shared" si="29"/>
        <v>-7.3</v>
      </c>
      <c r="L55" s="83">
        <f t="shared" si="29"/>
        <v>192.7</v>
      </c>
      <c r="M55" s="83">
        <f t="shared" si="29"/>
        <v>166.5</v>
      </c>
      <c r="N55" s="83">
        <f t="shared" si="29"/>
        <v>166.5</v>
      </c>
      <c r="O55" s="156">
        <f t="shared" si="2"/>
        <v>100</v>
      </c>
      <c r="P55" s="156">
        <f t="shared" si="3"/>
        <v>83.25</v>
      </c>
    </row>
    <row r="56" spans="1:16" ht="25.5">
      <c r="A56" s="24" t="s">
        <v>51</v>
      </c>
      <c r="B56" s="26" t="s">
        <v>49</v>
      </c>
      <c r="C56" s="26" t="s">
        <v>52</v>
      </c>
      <c r="D56" s="26" t="s">
        <v>95</v>
      </c>
      <c r="E56" s="22"/>
      <c r="F56" s="83">
        <f t="shared" si="29"/>
        <v>200</v>
      </c>
      <c r="G56" s="83">
        <f t="shared" si="29"/>
        <v>140</v>
      </c>
      <c r="H56" s="83">
        <f t="shared" si="29"/>
        <v>140</v>
      </c>
      <c r="I56" s="83">
        <f t="shared" si="29"/>
        <v>140</v>
      </c>
      <c r="J56" s="83">
        <f t="shared" si="29"/>
        <v>140</v>
      </c>
      <c r="K56" s="83">
        <f t="shared" si="29"/>
        <v>-7.3</v>
      </c>
      <c r="L56" s="83">
        <f t="shared" si="29"/>
        <v>192.7</v>
      </c>
      <c r="M56" s="83">
        <f t="shared" si="29"/>
        <v>166.5</v>
      </c>
      <c r="N56" s="83">
        <f t="shared" si="29"/>
        <v>166.5</v>
      </c>
      <c r="O56" s="156">
        <f t="shared" si="2"/>
        <v>100</v>
      </c>
      <c r="P56" s="156">
        <f t="shared" si="3"/>
        <v>83.25</v>
      </c>
    </row>
    <row r="57" spans="1:16" ht="25.5">
      <c r="A57" s="27" t="s">
        <v>128</v>
      </c>
      <c r="B57" s="26" t="s">
        <v>49</v>
      </c>
      <c r="C57" s="26" t="s">
        <v>52</v>
      </c>
      <c r="D57" s="26" t="s">
        <v>96</v>
      </c>
      <c r="E57" s="22"/>
      <c r="F57" s="83">
        <f t="shared" si="29"/>
        <v>200</v>
      </c>
      <c r="G57" s="83">
        <f t="shared" si="29"/>
        <v>140</v>
      </c>
      <c r="H57" s="83">
        <f t="shared" si="29"/>
        <v>140</v>
      </c>
      <c r="I57" s="83">
        <f t="shared" si="29"/>
        <v>140</v>
      </c>
      <c r="J57" s="83">
        <f t="shared" si="29"/>
        <v>140</v>
      </c>
      <c r="K57" s="83">
        <f t="shared" si="29"/>
        <v>-7.3</v>
      </c>
      <c r="L57" s="83">
        <f t="shared" si="29"/>
        <v>192.7</v>
      </c>
      <c r="M57" s="83">
        <f t="shared" si="29"/>
        <v>166.5</v>
      </c>
      <c r="N57" s="83">
        <f t="shared" si="29"/>
        <v>166.5</v>
      </c>
      <c r="O57" s="156">
        <f t="shared" si="2"/>
        <v>100</v>
      </c>
      <c r="P57" s="156">
        <f t="shared" si="3"/>
        <v>83.25</v>
      </c>
    </row>
    <row r="58" spans="1:16" ht="15.75">
      <c r="A58" s="24" t="s">
        <v>94</v>
      </c>
      <c r="B58" s="26" t="s">
        <v>49</v>
      </c>
      <c r="C58" s="26" t="s">
        <v>52</v>
      </c>
      <c r="D58" s="26" t="s">
        <v>96</v>
      </c>
      <c r="E58" s="26" t="s">
        <v>91</v>
      </c>
      <c r="F58" s="83">
        <f t="shared" si="29"/>
        <v>200</v>
      </c>
      <c r="G58" s="83">
        <f t="shared" si="29"/>
        <v>140</v>
      </c>
      <c r="H58" s="83">
        <f t="shared" si="29"/>
        <v>140</v>
      </c>
      <c r="I58" s="83">
        <f t="shared" si="29"/>
        <v>140</v>
      </c>
      <c r="J58" s="83">
        <f t="shared" si="29"/>
        <v>140</v>
      </c>
      <c r="K58" s="83">
        <f t="shared" si="29"/>
        <v>-7.3</v>
      </c>
      <c r="L58" s="83">
        <f t="shared" si="29"/>
        <v>192.7</v>
      </c>
      <c r="M58" s="83">
        <f t="shared" si="29"/>
        <v>166.5</v>
      </c>
      <c r="N58" s="83">
        <f t="shared" si="29"/>
        <v>166.5</v>
      </c>
      <c r="O58" s="156">
        <f t="shared" si="2"/>
        <v>100</v>
      </c>
      <c r="P58" s="156">
        <f t="shared" si="3"/>
        <v>83.25</v>
      </c>
    </row>
    <row r="59" spans="1:16" ht="38.25">
      <c r="A59" s="24" t="s">
        <v>141</v>
      </c>
      <c r="B59" s="28" t="s">
        <v>49</v>
      </c>
      <c r="C59" s="28" t="s">
        <v>52</v>
      </c>
      <c r="D59" s="28" t="s">
        <v>96</v>
      </c>
      <c r="E59" s="28" t="s">
        <v>12</v>
      </c>
      <c r="F59" s="139">
        <v>200</v>
      </c>
      <c r="G59" s="140">
        <v>140</v>
      </c>
      <c r="H59" s="140">
        <v>140</v>
      </c>
      <c r="I59" s="140">
        <v>140</v>
      </c>
      <c r="J59" s="141">
        <v>140</v>
      </c>
      <c r="K59" s="46">
        <v>-7.3</v>
      </c>
      <c r="L59" s="89">
        <f>F59+K59</f>
        <v>192.7</v>
      </c>
      <c r="M59" s="46">
        <v>166.5</v>
      </c>
      <c r="N59" s="89">
        <v>166.5</v>
      </c>
      <c r="O59" s="156">
        <f t="shared" si="2"/>
        <v>100</v>
      </c>
      <c r="P59" s="156">
        <f t="shared" si="3"/>
        <v>83.25</v>
      </c>
    </row>
    <row r="60" spans="1:16" ht="15.75">
      <c r="A60" s="29" t="s">
        <v>4</v>
      </c>
      <c r="B60" s="22" t="s">
        <v>49</v>
      </c>
      <c r="C60" s="22" t="s">
        <v>5</v>
      </c>
      <c r="D60" s="22"/>
      <c r="E60" s="22"/>
      <c r="F60" s="94">
        <f>F67+F61+F78+F72</f>
        <v>20963.1</v>
      </c>
      <c r="G60" s="94">
        <f aca="true" t="shared" si="30" ref="G60:N60">G67+G61+G78+G72</f>
        <v>3956</v>
      </c>
      <c r="H60" s="94">
        <f t="shared" si="30"/>
        <v>3956</v>
      </c>
      <c r="I60" s="94">
        <f t="shared" si="30"/>
        <v>3956</v>
      </c>
      <c r="J60" s="94">
        <f t="shared" si="30"/>
        <v>3956</v>
      </c>
      <c r="K60" s="94">
        <f t="shared" si="30"/>
        <v>289</v>
      </c>
      <c r="L60" s="94">
        <f t="shared" si="30"/>
        <v>6139.799999999999</v>
      </c>
      <c r="M60" s="94">
        <f t="shared" si="30"/>
        <v>1365.4</v>
      </c>
      <c r="N60" s="94">
        <f t="shared" si="30"/>
        <v>1158.5</v>
      </c>
      <c r="O60" s="156">
        <f t="shared" si="2"/>
        <v>84.8469313021825</v>
      </c>
      <c r="P60" s="156">
        <f t="shared" si="3"/>
        <v>5.526377301067114</v>
      </c>
    </row>
    <row r="61" spans="1:16" ht="25.5">
      <c r="A61" s="24" t="s">
        <v>142</v>
      </c>
      <c r="B61" s="26" t="s">
        <v>49</v>
      </c>
      <c r="C61" s="26" t="s">
        <v>5</v>
      </c>
      <c r="D61" s="26" t="s">
        <v>143</v>
      </c>
      <c r="E61" s="22"/>
      <c r="F61" s="83">
        <f aca="true" t="shared" si="31" ref="F61:N65">F62</f>
        <v>15112.3</v>
      </c>
      <c r="G61" s="83">
        <f t="shared" si="31"/>
        <v>0</v>
      </c>
      <c r="H61" s="83">
        <f t="shared" si="31"/>
        <v>0</v>
      </c>
      <c r="I61" s="83">
        <f t="shared" si="31"/>
        <v>0</v>
      </c>
      <c r="J61" s="83">
        <f t="shared" si="31"/>
        <v>0</v>
      </c>
      <c r="K61" s="83">
        <f t="shared" si="31"/>
        <v>0</v>
      </c>
      <c r="L61" s="83">
        <f t="shared" si="31"/>
        <v>0</v>
      </c>
      <c r="M61" s="83">
        <f t="shared" si="31"/>
        <v>0</v>
      </c>
      <c r="N61" s="83">
        <f t="shared" si="31"/>
        <v>0</v>
      </c>
      <c r="O61" s="156" t="e">
        <f t="shared" si="2"/>
        <v>#DIV/0!</v>
      </c>
      <c r="P61" s="156">
        <f t="shared" si="3"/>
        <v>0</v>
      </c>
    </row>
    <row r="62" spans="1:16" ht="25.5">
      <c r="A62" s="24" t="s">
        <v>144</v>
      </c>
      <c r="B62" s="26" t="s">
        <v>49</v>
      </c>
      <c r="C62" s="26" t="s">
        <v>5</v>
      </c>
      <c r="D62" s="26" t="s">
        <v>145</v>
      </c>
      <c r="E62" s="22"/>
      <c r="F62" s="83">
        <f t="shared" si="31"/>
        <v>15112.3</v>
      </c>
      <c r="G62" s="83">
        <f t="shared" si="31"/>
        <v>0</v>
      </c>
      <c r="H62" s="83">
        <f t="shared" si="31"/>
        <v>0</v>
      </c>
      <c r="I62" s="83">
        <f t="shared" si="31"/>
        <v>0</v>
      </c>
      <c r="J62" s="83">
        <f t="shared" si="31"/>
        <v>0</v>
      </c>
      <c r="K62" s="83">
        <f t="shared" si="31"/>
        <v>0</v>
      </c>
      <c r="L62" s="83">
        <f t="shared" si="31"/>
        <v>0</v>
      </c>
      <c r="M62" s="83">
        <f t="shared" si="31"/>
        <v>0</v>
      </c>
      <c r="N62" s="83">
        <f t="shared" si="31"/>
        <v>0</v>
      </c>
      <c r="O62" s="156" t="e">
        <f t="shared" si="2"/>
        <v>#DIV/0!</v>
      </c>
      <c r="P62" s="156">
        <f t="shared" si="3"/>
        <v>0</v>
      </c>
    </row>
    <row r="63" spans="1:16" ht="38.25">
      <c r="A63" s="24" t="s">
        <v>226</v>
      </c>
      <c r="B63" s="26" t="s">
        <v>49</v>
      </c>
      <c r="C63" s="26" t="s">
        <v>5</v>
      </c>
      <c r="D63" s="26" t="s">
        <v>146</v>
      </c>
      <c r="E63" s="22"/>
      <c r="F63" s="83">
        <f t="shared" si="31"/>
        <v>15112.3</v>
      </c>
      <c r="G63" s="83">
        <f t="shared" si="31"/>
        <v>0</v>
      </c>
      <c r="H63" s="83">
        <f t="shared" si="31"/>
        <v>0</v>
      </c>
      <c r="I63" s="83">
        <f t="shared" si="31"/>
        <v>0</v>
      </c>
      <c r="J63" s="83">
        <f t="shared" si="31"/>
        <v>0</v>
      </c>
      <c r="K63" s="83">
        <f t="shared" si="31"/>
        <v>0</v>
      </c>
      <c r="L63" s="83">
        <f t="shared" si="31"/>
        <v>0</v>
      </c>
      <c r="M63" s="83">
        <f t="shared" si="31"/>
        <v>0</v>
      </c>
      <c r="N63" s="83">
        <f t="shared" si="31"/>
        <v>0</v>
      </c>
      <c r="O63" s="156" t="e">
        <f t="shared" si="2"/>
        <v>#DIV/0!</v>
      </c>
      <c r="P63" s="156">
        <f t="shared" si="3"/>
        <v>0</v>
      </c>
    </row>
    <row r="64" spans="1:16" ht="38.25">
      <c r="A64" s="24" t="s">
        <v>227</v>
      </c>
      <c r="B64" s="26" t="s">
        <v>49</v>
      </c>
      <c r="C64" s="26" t="s">
        <v>5</v>
      </c>
      <c r="D64" s="26" t="s">
        <v>308</v>
      </c>
      <c r="E64" s="22"/>
      <c r="F64" s="83">
        <f t="shared" si="31"/>
        <v>15112.3</v>
      </c>
      <c r="G64" s="83">
        <f t="shared" si="31"/>
        <v>0</v>
      </c>
      <c r="H64" s="83">
        <f t="shared" si="31"/>
        <v>0</v>
      </c>
      <c r="I64" s="83">
        <f t="shared" si="31"/>
        <v>0</v>
      </c>
      <c r="J64" s="83">
        <f t="shared" si="31"/>
        <v>0</v>
      </c>
      <c r="K64" s="83">
        <f t="shared" si="31"/>
        <v>0</v>
      </c>
      <c r="L64" s="83">
        <f t="shared" si="31"/>
        <v>0</v>
      </c>
      <c r="M64" s="83">
        <f t="shared" si="31"/>
        <v>0</v>
      </c>
      <c r="N64" s="83">
        <f t="shared" si="31"/>
        <v>0</v>
      </c>
      <c r="O64" s="156" t="e">
        <f t="shared" si="2"/>
        <v>#DIV/0!</v>
      </c>
      <c r="P64" s="156">
        <f t="shared" si="3"/>
        <v>0</v>
      </c>
    </row>
    <row r="65" spans="1:16" ht="25.5">
      <c r="A65" s="50" t="s">
        <v>322</v>
      </c>
      <c r="B65" s="26" t="s">
        <v>49</v>
      </c>
      <c r="C65" s="26" t="s">
        <v>5</v>
      </c>
      <c r="D65" s="26" t="s">
        <v>308</v>
      </c>
      <c r="E65" s="26" t="s">
        <v>85</v>
      </c>
      <c r="F65" s="83">
        <f t="shared" si="31"/>
        <v>15112.3</v>
      </c>
      <c r="G65" s="83">
        <f t="shared" si="31"/>
        <v>0</v>
      </c>
      <c r="H65" s="83">
        <f t="shared" si="31"/>
        <v>0</v>
      </c>
      <c r="I65" s="83">
        <f t="shared" si="31"/>
        <v>0</v>
      </c>
      <c r="J65" s="83">
        <f t="shared" si="31"/>
        <v>0</v>
      </c>
      <c r="K65" s="83">
        <f t="shared" si="31"/>
        <v>0</v>
      </c>
      <c r="L65" s="83">
        <f t="shared" si="31"/>
        <v>0</v>
      </c>
      <c r="M65" s="83">
        <f t="shared" si="31"/>
        <v>0</v>
      </c>
      <c r="N65" s="83">
        <f t="shared" si="31"/>
        <v>0</v>
      </c>
      <c r="O65" s="156" t="e">
        <f t="shared" si="2"/>
        <v>#DIV/0!</v>
      </c>
      <c r="P65" s="156">
        <f t="shared" si="3"/>
        <v>0</v>
      </c>
    </row>
    <row r="66" spans="1:16" ht="25.5">
      <c r="A66" s="24" t="s">
        <v>88</v>
      </c>
      <c r="B66" s="26" t="s">
        <v>49</v>
      </c>
      <c r="C66" s="26" t="s">
        <v>5</v>
      </c>
      <c r="D66" s="26" t="s">
        <v>308</v>
      </c>
      <c r="E66" s="26" t="s">
        <v>86</v>
      </c>
      <c r="F66" s="83">
        <v>15112.3</v>
      </c>
      <c r="G66" s="94"/>
      <c r="H66" s="94"/>
      <c r="I66" s="94"/>
      <c r="J66" s="95"/>
      <c r="K66" s="46"/>
      <c r="L66" s="46"/>
      <c r="M66" s="46">
        <v>0</v>
      </c>
      <c r="N66" s="89">
        <v>0</v>
      </c>
      <c r="O66" s="156" t="e">
        <f t="shared" si="2"/>
        <v>#DIV/0!</v>
      </c>
      <c r="P66" s="156">
        <f t="shared" si="3"/>
        <v>0</v>
      </c>
    </row>
    <row r="67" spans="1:16" ht="15.75">
      <c r="A67" s="24" t="s">
        <v>10</v>
      </c>
      <c r="B67" s="26" t="s">
        <v>49</v>
      </c>
      <c r="C67" s="26" t="s">
        <v>5</v>
      </c>
      <c r="D67" s="26" t="s">
        <v>97</v>
      </c>
      <c r="E67" s="26"/>
      <c r="F67" s="83">
        <f aca="true" t="shared" si="32" ref="F67:N70">F68</f>
        <v>2319</v>
      </c>
      <c r="G67" s="83">
        <f t="shared" si="32"/>
        <v>3956</v>
      </c>
      <c r="H67" s="83">
        <f t="shared" si="32"/>
        <v>3956</v>
      </c>
      <c r="I67" s="83">
        <f t="shared" si="32"/>
        <v>3956</v>
      </c>
      <c r="J67" s="83">
        <f t="shared" si="32"/>
        <v>3956</v>
      </c>
      <c r="K67" s="83">
        <f t="shared" si="32"/>
        <v>0</v>
      </c>
      <c r="L67" s="83">
        <f t="shared" si="32"/>
        <v>2319</v>
      </c>
      <c r="M67" s="83">
        <f t="shared" si="32"/>
        <v>375.4</v>
      </c>
      <c r="N67" s="83">
        <f t="shared" si="32"/>
        <v>326.4</v>
      </c>
      <c r="O67" s="156">
        <f t="shared" si="2"/>
        <v>86.94725625998935</v>
      </c>
      <c r="P67" s="156">
        <f t="shared" si="3"/>
        <v>14.07503234152652</v>
      </c>
    </row>
    <row r="68" spans="1:16" s="13" customFormat="1" ht="15.75">
      <c r="A68" s="24" t="s">
        <v>11</v>
      </c>
      <c r="B68" s="26" t="s">
        <v>49</v>
      </c>
      <c r="C68" s="26" t="s">
        <v>5</v>
      </c>
      <c r="D68" s="26" t="s">
        <v>98</v>
      </c>
      <c r="E68" s="26"/>
      <c r="F68" s="83">
        <f t="shared" si="32"/>
        <v>2319</v>
      </c>
      <c r="G68" s="83">
        <f t="shared" si="32"/>
        <v>3956</v>
      </c>
      <c r="H68" s="83">
        <f t="shared" si="32"/>
        <v>3956</v>
      </c>
      <c r="I68" s="83">
        <f t="shared" si="32"/>
        <v>3956</v>
      </c>
      <c r="J68" s="83">
        <f t="shared" si="32"/>
        <v>3956</v>
      </c>
      <c r="K68" s="83">
        <f t="shared" si="32"/>
        <v>0</v>
      </c>
      <c r="L68" s="83">
        <f t="shared" si="32"/>
        <v>2319</v>
      </c>
      <c r="M68" s="83">
        <f t="shared" si="32"/>
        <v>375.4</v>
      </c>
      <c r="N68" s="83">
        <f t="shared" si="32"/>
        <v>326.4</v>
      </c>
      <c r="O68" s="156">
        <f t="shared" si="2"/>
        <v>86.94725625998935</v>
      </c>
      <c r="P68" s="156">
        <f t="shared" si="3"/>
        <v>14.07503234152652</v>
      </c>
    </row>
    <row r="69" spans="1:16" ht="38.25">
      <c r="A69" s="56" t="s">
        <v>148</v>
      </c>
      <c r="B69" s="28" t="s">
        <v>49</v>
      </c>
      <c r="C69" s="28" t="s">
        <v>5</v>
      </c>
      <c r="D69" s="28" t="s">
        <v>99</v>
      </c>
      <c r="E69" s="28"/>
      <c r="F69" s="139">
        <f t="shared" si="32"/>
        <v>2319</v>
      </c>
      <c r="G69" s="139">
        <f t="shared" si="32"/>
        <v>3956</v>
      </c>
      <c r="H69" s="139">
        <f t="shared" si="32"/>
        <v>3956</v>
      </c>
      <c r="I69" s="139">
        <f t="shared" si="32"/>
        <v>3956</v>
      </c>
      <c r="J69" s="139">
        <f t="shared" si="32"/>
        <v>3956</v>
      </c>
      <c r="K69" s="139">
        <f t="shared" si="32"/>
        <v>0</v>
      </c>
      <c r="L69" s="139">
        <f t="shared" si="32"/>
        <v>2319</v>
      </c>
      <c r="M69" s="139">
        <f t="shared" si="32"/>
        <v>375.4</v>
      </c>
      <c r="N69" s="139">
        <f t="shared" si="32"/>
        <v>326.4</v>
      </c>
      <c r="O69" s="156">
        <f t="shared" si="2"/>
        <v>86.94725625998935</v>
      </c>
      <c r="P69" s="156">
        <f t="shared" si="3"/>
        <v>14.07503234152652</v>
      </c>
    </row>
    <row r="70" spans="1:16" ht="25.5">
      <c r="A70" s="50" t="s">
        <v>322</v>
      </c>
      <c r="B70" s="28" t="s">
        <v>49</v>
      </c>
      <c r="C70" s="28" t="s">
        <v>5</v>
      </c>
      <c r="D70" s="28" t="s">
        <v>99</v>
      </c>
      <c r="E70" s="28" t="s">
        <v>85</v>
      </c>
      <c r="F70" s="139">
        <f t="shared" si="32"/>
        <v>2319</v>
      </c>
      <c r="G70" s="139">
        <f t="shared" si="32"/>
        <v>3956</v>
      </c>
      <c r="H70" s="139">
        <f t="shared" si="32"/>
        <v>3956</v>
      </c>
      <c r="I70" s="139">
        <f t="shared" si="32"/>
        <v>3956</v>
      </c>
      <c r="J70" s="139">
        <f t="shared" si="32"/>
        <v>3956</v>
      </c>
      <c r="K70" s="139">
        <f t="shared" si="32"/>
        <v>0</v>
      </c>
      <c r="L70" s="139">
        <f t="shared" si="32"/>
        <v>2319</v>
      </c>
      <c r="M70" s="139">
        <f t="shared" si="32"/>
        <v>375.4</v>
      </c>
      <c r="N70" s="139">
        <f t="shared" si="32"/>
        <v>326.4</v>
      </c>
      <c r="O70" s="156">
        <f t="shared" si="2"/>
        <v>86.94725625998935</v>
      </c>
      <c r="P70" s="156">
        <f t="shared" si="3"/>
        <v>14.07503234152652</v>
      </c>
    </row>
    <row r="71" spans="1:16" ht="25.5">
      <c r="A71" s="24" t="s">
        <v>300</v>
      </c>
      <c r="B71" s="26" t="s">
        <v>49</v>
      </c>
      <c r="C71" s="26" t="s">
        <v>5</v>
      </c>
      <c r="D71" s="28" t="s">
        <v>99</v>
      </c>
      <c r="E71" s="26" t="s">
        <v>86</v>
      </c>
      <c r="F71" s="83">
        <v>2319</v>
      </c>
      <c r="G71" s="83">
        <v>3956</v>
      </c>
      <c r="H71" s="83">
        <v>3956</v>
      </c>
      <c r="I71" s="83">
        <v>3956</v>
      </c>
      <c r="J71" s="85">
        <v>3956</v>
      </c>
      <c r="K71" s="46"/>
      <c r="L71" s="89">
        <f>F71+K71</f>
        <v>2319</v>
      </c>
      <c r="M71" s="46">
        <v>375.4</v>
      </c>
      <c r="N71" s="89">
        <v>326.4</v>
      </c>
      <c r="O71" s="156">
        <f t="shared" si="2"/>
        <v>86.94725625998935</v>
      </c>
      <c r="P71" s="156">
        <f t="shared" si="3"/>
        <v>14.07503234152652</v>
      </c>
    </row>
    <row r="72" spans="1:16" ht="25.5" hidden="1">
      <c r="A72" s="24" t="s">
        <v>142</v>
      </c>
      <c r="B72" s="26" t="s">
        <v>49</v>
      </c>
      <c r="C72" s="26" t="s">
        <v>5</v>
      </c>
      <c r="D72" s="26" t="s">
        <v>143</v>
      </c>
      <c r="E72" s="26"/>
      <c r="F72" s="83">
        <f>F73</f>
        <v>0</v>
      </c>
      <c r="G72" s="83">
        <f aca="true" t="shared" si="33" ref="G72:L72">G73</f>
        <v>0</v>
      </c>
      <c r="H72" s="83">
        <f t="shared" si="33"/>
        <v>0</v>
      </c>
      <c r="I72" s="83">
        <f t="shared" si="33"/>
        <v>0</v>
      </c>
      <c r="J72" s="83">
        <f t="shared" si="33"/>
        <v>0</v>
      </c>
      <c r="K72" s="83">
        <f t="shared" si="33"/>
        <v>0</v>
      </c>
      <c r="L72" s="83">
        <f t="shared" si="33"/>
        <v>0</v>
      </c>
      <c r="M72" s="46"/>
      <c r="N72" s="46"/>
      <c r="O72" s="156" t="e">
        <f aca="true" t="shared" si="34" ref="O72:O135">N72/M72*100</f>
        <v>#DIV/0!</v>
      </c>
      <c r="P72" s="156" t="e">
        <f aca="true" t="shared" si="35" ref="P72:P135">N72/F72*100</f>
        <v>#DIV/0!</v>
      </c>
    </row>
    <row r="73" spans="1:16" ht="25.5" hidden="1">
      <c r="A73" s="24" t="s">
        <v>144</v>
      </c>
      <c r="B73" s="26" t="s">
        <v>49</v>
      </c>
      <c r="C73" s="26" t="s">
        <v>5</v>
      </c>
      <c r="D73" s="26" t="s">
        <v>145</v>
      </c>
      <c r="E73" s="26"/>
      <c r="F73" s="83">
        <f>F74</f>
        <v>0</v>
      </c>
      <c r="G73" s="83">
        <f aca="true" t="shared" si="36" ref="G73:L73">G74</f>
        <v>0</v>
      </c>
      <c r="H73" s="83">
        <f t="shared" si="36"/>
        <v>0</v>
      </c>
      <c r="I73" s="83">
        <f t="shared" si="36"/>
        <v>0</v>
      </c>
      <c r="J73" s="83">
        <f t="shared" si="36"/>
        <v>0</v>
      </c>
      <c r="K73" s="83">
        <f t="shared" si="36"/>
        <v>0</v>
      </c>
      <c r="L73" s="83">
        <f t="shared" si="36"/>
        <v>0</v>
      </c>
      <c r="M73" s="46"/>
      <c r="N73" s="46"/>
      <c r="O73" s="156" t="e">
        <f t="shared" si="34"/>
        <v>#DIV/0!</v>
      </c>
      <c r="P73" s="156" t="e">
        <f t="shared" si="35"/>
        <v>#DIV/0!</v>
      </c>
    </row>
    <row r="74" spans="1:16" ht="38.25" hidden="1">
      <c r="A74" s="24" t="s">
        <v>226</v>
      </c>
      <c r="B74" s="26" t="s">
        <v>49</v>
      </c>
      <c r="C74" s="26" t="s">
        <v>5</v>
      </c>
      <c r="D74" s="26" t="s">
        <v>146</v>
      </c>
      <c r="E74" s="26"/>
      <c r="F74" s="83">
        <f>F75</f>
        <v>0</v>
      </c>
      <c r="G74" s="83">
        <f aca="true" t="shared" si="37" ref="G74:L74">G75</f>
        <v>0</v>
      </c>
      <c r="H74" s="83">
        <f t="shared" si="37"/>
        <v>0</v>
      </c>
      <c r="I74" s="83">
        <f t="shared" si="37"/>
        <v>0</v>
      </c>
      <c r="J74" s="83">
        <f t="shared" si="37"/>
        <v>0</v>
      </c>
      <c r="K74" s="83">
        <f t="shared" si="37"/>
        <v>0</v>
      </c>
      <c r="L74" s="83">
        <f t="shared" si="37"/>
        <v>0</v>
      </c>
      <c r="M74" s="46"/>
      <c r="N74" s="46"/>
      <c r="O74" s="156" t="e">
        <f t="shared" si="34"/>
        <v>#DIV/0!</v>
      </c>
      <c r="P74" s="156" t="e">
        <f t="shared" si="35"/>
        <v>#DIV/0!</v>
      </c>
    </row>
    <row r="75" spans="1:16" ht="38.25" hidden="1">
      <c r="A75" s="24" t="s">
        <v>227</v>
      </c>
      <c r="B75" s="26" t="s">
        <v>49</v>
      </c>
      <c r="C75" s="26" t="s">
        <v>5</v>
      </c>
      <c r="D75" s="28" t="s">
        <v>147</v>
      </c>
      <c r="E75" s="26"/>
      <c r="F75" s="83">
        <f>F76</f>
        <v>0</v>
      </c>
      <c r="G75" s="83">
        <f aca="true" t="shared" si="38" ref="G75:L75">G76</f>
        <v>0</v>
      </c>
      <c r="H75" s="83">
        <f t="shared" si="38"/>
        <v>0</v>
      </c>
      <c r="I75" s="83">
        <f t="shared" si="38"/>
        <v>0</v>
      </c>
      <c r="J75" s="83">
        <f t="shared" si="38"/>
        <v>0</v>
      </c>
      <c r="K75" s="83">
        <f t="shared" si="38"/>
        <v>0</v>
      </c>
      <c r="L75" s="83">
        <f t="shared" si="38"/>
        <v>0</v>
      </c>
      <c r="M75" s="46"/>
      <c r="N75" s="46"/>
      <c r="O75" s="156" t="e">
        <f t="shared" si="34"/>
        <v>#DIV/0!</v>
      </c>
      <c r="P75" s="156" t="e">
        <f t="shared" si="35"/>
        <v>#DIV/0!</v>
      </c>
    </row>
    <row r="76" spans="1:16" ht="25.5" hidden="1">
      <c r="A76" s="24" t="s">
        <v>87</v>
      </c>
      <c r="B76" s="26" t="s">
        <v>49</v>
      </c>
      <c r="C76" s="26" t="s">
        <v>5</v>
      </c>
      <c r="D76" s="28" t="s">
        <v>147</v>
      </c>
      <c r="E76" s="26" t="s">
        <v>85</v>
      </c>
      <c r="F76" s="83">
        <f>F77</f>
        <v>0</v>
      </c>
      <c r="G76" s="83">
        <f aca="true" t="shared" si="39" ref="G76:L76">G77</f>
        <v>0</v>
      </c>
      <c r="H76" s="83">
        <f t="shared" si="39"/>
        <v>0</v>
      </c>
      <c r="I76" s="83">
        <f t="shared" si="39"/>
        <v>0</v>
      </c>
      <c r="J76" s="83">
        <f t="shared" si="39"/>
        <v>0</v>
      </c>
      <c r="K76" s="83">
        <f t="shared" si="39"/>
        <v>0</v>
      </c>
      <c r="L76" s="83">
        <f t="shared" si="39"/>
        <v>0</v>
      </c>
      <c r="M76" s="46"/>
      <c r="N76" s="46"/>
      <c r="O76" s="156" t="e">
        <f t="shared" si="34"/>
        <v>#DIV/0!</v>
      </c>
      <c r="P76" s="156" t="e">
        <f t="shared" si="35"/>
        <v>#DIV/0!</v>
      </c>
    </row>
    <row r="77" spans="1:16" ht="25.5" hidden="1">
      <c r="A77" s="24" t="s">
        <v>88</v>
      </c>
      <c r="B77" s="26" t="s">
        <v>49</v>
      </c>
      <c r="C77" s="26" t="s">
        <v>5</v>
      </c>
      <c r="D77" s="28" t="s">
        <v>147</v>
      </c>
      <c r="E77" s="26" t="s">
        <v>86</v>
      </c>
      <c r="F77" s="83"/>
      <c r="G77" s="83"/>
      <c r="H77" s="83"/>
      <c r="I77" s="83"/>
      <c r="J77" s="85"/>
      <c r="K77" s="46">
        <v>0</v>
      </c>
      <c r="L77" s="89">
        <f>F77+K77</f>
        <v>0</v>
      </c>
      <c r="M77" s="46"/>
      <c r="N77" s="46"/>
      <c r="O77" s="156" t="e">
        <f t="shared" si="34"/>
        <v>#DIV/0!</v>
      </c>
      <c r="P77" s="156" t="e">
        <f t="shared" si="35"/>
        <v>#DIV/0!</v>
      </c>
    </row>
    <row r="78" spans="1:16" ht="15.75">
      <c r="A78" s="24" t="s">
        <v>1</v>
      </c>
      <c r="B78" s="26" t="s">
        <v>49</v>
      </c>
      <c r="C78" s="26" t="s">
        <v>5</v>
      </c>
      <c r="D78" s="28" t="s">
        <v>110</v>
      </c>
      <c r="E78" s="26"/>
      <c r="F78" s="83">
        <f>F82+F79</f>
        <v>3531.8</v>
      </c>
      <c r="G78" s="83">
        <f aca="true" t="shared" si="40" ref="G78:N78">G82+G79</f>
        <v>0</v>
      </c>
      <c r="H78" s="83">
        <f t="shared" si="40"/>
        <v>0</v>
      </c>
      <c r="I78" s="83">
        <f t="shared" si="40"/>
        <v>0</v>
      </c>
      <c r="J78" s="83">
        <f t="shared" si="40"/>
        <v>0</v>
      </c>
      <c r="K78" s="83">
        <f t="shared" si="40"/>
        <v>289</v>
      </c>
      <c r="L78" s="83">
        <f t="shared" si="40"/>
        <v>3820.7999999999997</v>
      </c>
      <c r="M78" s="83">
        <f t="shared" si="40"/>
        <v>990</v>
      </c>
      <c r="N78" s="83">
        <f t="shared" si="40"/>
        <v>832.1</v>
      </c>
      <c r="O78" s="156">
        <f t="shared" si="34"/>
        <v>84.05050505050505</v>
      </c>
      <c r="P78" s="156">
        <f t="shared" si="35"/>
        <v>23.560224248258677</v>
      </c>
    </row>
    <row r="79" spans="1:16" ht="38.25" hidden="1">
      <c r="A79" s="24" t="s">
        <v>199</v>
      </c>
      <c r="B79" s="26" t="s">
        <v>49</v>
      </c>
      <c r="C79" s="26" t="s">
        <v>5</v>
      </c>
      <c r="D79" s="28" t="s">
        <v>200</v>
      </c>
      <c r="E79" s="26"/>
      <c r="F79" s="83">
        <f>F80</f>
        <v>0</v>
      </c>
      <c r="G79" s="83">
        <f aca="true" t="shared" si="41" ref="G79:L79">G80</f>
        <v>0</v>
      </c>
      <c r="H79" s="83">
        <f t="shared" si="41"/>
        <v>0</v>
      </c>
      <c r="I79" s="83">
        <f t="shared" si="41"/>
        <v>0</v>
      </c>
      <c r="J79" s="83">
        <f t="shared" si="41"/>
        <v>0</v>
      </c>
      <c r="K79" s="83">
        <f t="shared" si="41"/>
        <v>-1.4</v>
      </c>
      <c r="L79" s="83">
        <f t="shared" si="41"/>
        <v>-1.4</v>
      </c>
      <c r="M79" s="46"/>
      <c r="N79" s="46"/>
      <c r="O79" s="156" t="e">
        <f t="shared" si="34"/>
        <v>#DIV/0!</v>
      </c>
      <c r="P79" s="156" t="e">
        <f t="shared" si="35"/>
        <v>#DIV/0!</v>
      </c>
    </row>
    <row r="80" spans="1:16" ht="25.5" hidden="1">
      <c r="A80" s="24" t="s">
        <v>87</v>
      </c>
      <c r="B80" s="26" t="s">
        <v>49</v>
      </c>
      <c r="C80" s="26" t="s">
        <v>5</v>
      </c>
      <c r="D80" s="28" t="s">
        <v>200</v>
      </c>
      <c r="E80" s="26" t="s">
        <v>85</v>
      </c>
      <c r="F80" s="83">
        <f>F81</f>
        <v>0</v>
      </c>
      <c r="G80" s="83">
        <f aca="true" t="shared" si="42" ref="G80:L80">G81</f>
        <v>0</v>
      </c>
      <c r="H80" s="83">
        <f t="shared" si="42"/>
        <v>0</v>
      </c>
      <c r="I80" s="83">
        <f t="shared" si="42"/>
        <v>0</v>
      </c>
      <c r="J80" s="83">
        <f t="shared" si="42"/>
        <v>0</v>
      </c>
      <c r="K80" s="83">
        <f t="shared" si="42"/>
        <v>-1.4</v>
      </c>
      <c r="L80" s="83">
        <f t="shared" si="42"/>
        <v>-1.4</v>
      </c>
      <c r="M80" s="46"/>
      <c r="N80" s="46"/>
      <c r="O80" s="156" t="e">
        <f t="shared" si="34"/>
        <v>#DIV/0!</v>
      </c>
      <c r="P80" s="156" t="e">
        <f t="shared" si="35"/>
        <v>#DIV/0!</v>
      </c>
    </row>
    <row r="81" spans="1:16" ht="25.5" hidden="1">
      <c r="A81" s="24" t="s">
        <v>88</v>
      </c>
      <c r="B81" s="26" t="s">
        <v>49</v>
      </c>
      <c r="C81" s="26" t="s">
        <v>5</v>
      </c>
      <c r="D81" s="28" t="s">
        <v>200</v>
      </c>
      <c r="E81" s="26" t="s">
        <v>86</v>
      </c>
      <c r="F81" s="83"/>
      <c r="G81" s="83"/>
      <c r="H81" s="83"/>
      <c r="I81" s="83"/>
      <c r="J81" s="85"/>
      <c r="K81" s="46">
        <v>-1.4</v>
      </c>
      <c r="L81" s="89">
        <f>F81+K81</f>
        <v>-1.4</v>
      </c>
      <c r="M81" s="46"/>
      <c r="N81" s="46"/>
      <c r="O81" s="156" t="e">
        <f t="shared" si="34"/>
        <v>#DIV/0!</v>
      </c>
      <c r="P81" s="156" t="e">
        <f t="shared" si="35"/>
        <v>#DIV/0!</v>
      </c>
    </row>
    <row r="82" spans="1:16" ht="25.5">
      <c r="A82" s="24" t="s">
        <v>149</v>
      </c>
      <c r="B82" s="26" t="s">
        <v>49</v>
      </c>
      <c r="C82" s="26" t="s">
        <v>5</v>
      </c>
      <c r="D82" s="28" t="s">
        <v>150</v>
      </c>
      <c r="E82" s="26"/>
      <c r="F82" s="83">
        <f>F86+F89+F83</f>
        <v>3531.8</v>
      </c>
      <c r="G82" s="83">
        <f aca="true" t="shared" si="43" ref="G82:N82">G86+G89+G83</f>
        <v>0</v>
      </c>
      <c r="H82" s="83">
        <f t="shared" si="43"/>
        <v>0</v>
      </c>
      <c r="I82" s="83">
        <f t="shared" si="43"/>
        <v>0</v>
      </c>
      <c r="J82" s="83">
        <f t="shared" si="43"/>
        <v>0</v>
      </c>
      <c r="K82" s="83">
        <f t="shared" si="43"/>
        <v>290.4</v>
      </c>
      <c r="L82" s="83">
        <f t="shared" si="43"/>
        <v>3822.2</v>
      </c>
      <c r="M82" s="83">
        <f t="shared" si="43"/>
        <v>990</v>
      </c>
      <c r="N82" s="83">
        <f t="shared" si="43"/>
        <v>832.1</v>
      </c>
      <c r="O82" s="156">
        <f t="shared" si="34"/>
        <v>84.05050505050505</v>
      </c>
      <c r="P82" s="156">
        <f t="shared" si="35"/>
        <v>23.560224248258677</v>
      </c>
    </row>
    <row r="83" spans="1:16" ht="63.75">
      <c r="A83" s="25" t="s">
        <v>228</v>
      </c>
      <c r="B83" s="26" t="s">
        <v>49</v>
      </c>
      <c r="C83" s="26" t="s">
        <v>5</v>
      </c>
      <c r="D83" s="28" t="s">
        <v>309</v>
      </c>
      <c r="E83" s="26"/>
      <c r="F83" s="83">
        <f>F84</f>
        <v>1256.8</v>
      </c>
      <c r="G83" s="83">
        <f aca="true" t="shared" si="44" ref="G83:N83">G84</f>
        <v>0</v>
      </c>
      <c r="H83" s="83">
        <f t="shared" si="44"/>
        <v>0</v>
      </c>
      <c r="I83" s="83">
        <f t="shared" si="44"/>
        <v>0</v>
      </c>
      <c r="J83" s="83">
        <f t="shared" si="44"/>
        <v>0</v>
      </c>
      <c r="K83" s="83">
        <f t="shared" si="44"/>
        <v>122.4</v>
      </c>
      <c r="L83" s="83">
        <f t="shared" si="44"/>
        <v>1379.2</v>
      </c>
      <c r="M83" s="83">
        <f t="shared" si="44"/>
        <v>0</v>
      </c>
      <c r="N83" s="83">
        <f t="shared" si="44"/>
        <v>0</v>
      </c>
      <c r="O83" s="156" t="e">
        <f t="shared" si="34"/>
        <v>#DIV/0!</v>
      </c>
      <c r="P83" s="156">
        <f t="shared" si="35"/>
        <v>0</v>
      </c>
    </row>
    <row r="84" spans="1:16" ht="25.5">
      <c r="A84" s="50" t="s">
        <v>322</v>
      </c>
      <c r="B84" s="26" t="s">
        <v>49</v>
      </c>
      <c r="C84" s="26" t="s">
        <v>5</v>
      </c>
      <c r="D84" s="28" t="s">
        <v>309</v>
      </c>
      <c r="E84" s="26" t="s">
        <v>85</v>
      </c>
      <c r="F84" s="83">
        <f>F85</f>
        <v>1256.8</v>
      </c>
      <c r="G84" s="83">
        <f aca="true" t="shared" si="45" ref="G84:N84">G85</f>
        <v>0</v>
      </c>
      <c r="H84" s="83">
        <f t="shared" si="45"/>
        <v>0</v>
      </c>
      <c r="I84" s="83">
        <f t="shared" si="45"/>
        <v>0</v>
      </c>
      <c r="J84" s="83">
        <f t="shared" si="45"/>
        <v>0</v>
      </c>
      <c r="K84" s="83">
        <f t="shared" si="45"/>
        <v>122.4</v>
      </c>
      <c r="L84" s="83">
        <f t="shared" si="45"/>
        <v>1379.2</v>
      </c>
      <c r="M84" s="83">
        <f t="shared" si="45"/>
        <v>0</v>
      </c>
      <c r="N84" s="83">
        <f t="shared" si="45"/>
        <v>0</v>
      </c>
      <c r="O84" s="156" t="e">
        <f t="shared" si="34"/>
        <v>#DIV/0!</v>
      </c>
      <c r="P84" s="156">
        <f t="shared" si="35"/>
        <v>0</v>
      </c>
    </row>
    <row r="85" spans="1:16" ht="25.5">
      <c r="A85" s="24" t="s">
        <v>88</v>
      </c>
      <c r="B85" s="26" t="s">
        <v>49</v>
      </c>
      <c r="C85" s="26" t="s">
        <v>5</v>
      </c>
      <c r="D85" s="28" t="s">
        <v>309</v>
      </c>
      <c r="E85" s="26" t="s">
        <v>86</v>
      </c>
      <c r="F85" s="83">
        <v>1256.8</v>
      </c>
      <c r="G85" s="83"/>
      <c r="H85" s="83"/>
      <c r="I85" s="83"/>
      <c r="J85" s="85"/>
      <c r="K85" s="46">
        <v>122.4</v>
      </c>
      <c r="L85" s="89">
        <f>F85+K85</f>
        <v>1379.2</v>
      </c>
      <c r="M85" s="46">
        <v>0</v>
      </c>
      <c r="N85" s="89">
        <v>0</v>
      </c>
      <c r="O85" s="156" t="e">
        <f t="shared" si="34"/>
        <v>#DIV/0!</v>
      </c>
      <c r="P85" s="156">
        <f t="shared" si="35"/>
        <v>0</v>
      </c>
    </row>
    <row r="86" spans="1:16" ht="67.5" customHeight="1">
      <c r="A86" s="25" t="s">
        <v>306</v>
      </c>
      <c r="B86" s="26" t="s">
        <v>49</v>
      </c>
      <c r="C86" s="26" t="s">
        <v>5</v>
      </c>
      <c r="D86" s="28" t="s">
        <v>151</v>
      </c>
      <c r="E86" s="26"/>
      <c r="F86" s="83">
        <f aca="true" t="shared" si="46" ref="F86:N87">F87</f>
        <v>2275</v>
      </c>
      <c r="G86" s="83">
        <f t="shared" si="46"/>
        <v>0</v>
      </c>
      <c r="H86" s="83">
        <f t="shared" si="46"/>
        <v>0</v>
      </c>
      <c r="I86" s="83">
        <f t="shared" si="46"/>
        <v>0</v>
      </c>
      <c r="J86" s="83">
        <f t="shared" si="46"/>
        <v>0</v>
      </c>
      <c r="K86" s="83">
        <f t="shared" si="46"/>
        <v>0</v>
      </c>
      <c r="L86" s="83">
        <f t="shared" si="46"/>
        <v>2275</v>
      </c>
      <c r="M86" s="83">
        <f t="shared" si="46"/>
        <v>990</v>
      </c>
      <c r="N86" s="83">
        <f t="shared" si="46"/>
        <v>832.1</v>
      </c>
      <c r="O86" s="156">
        <f t="shared" si="34"/>
        <v>84.05050505050505</v>
      </c>
      <c r="P86" s="156">
        <f t="shared" si="35"/>
        <v>36.57582417582418</v>
      </c>
    </row>
    <row r="87" spans="1:16" ht="25.5">
      <c r="A87" s="50" t="s">
        <v>322</v>
      </c>
      <c r="B87" s="26" t="s">
        <v>49</v>
      </c>
      <c r="C87" s="26" t="s">
        <v>5</v>
      </c>
      <c r="D87" s="28" t="s">
        <v>151</v>
      </c>
      <c r="E87" s="26" t="s">
        <v>85</v>
      </c>
      <c r="F87" s="83">
        <f t="shared" si="46"/>
        <v>2275</v>
      </c>
      <c r="G87" s="83">
        <f t="shared" si="46"/>
        <v>0</v>
      </c>
      <c r="H87" s="83">
        <f t="shared" si="46"/>
        <v>0</v>
      </c>
      <c r="I87" s="83">
        <f t="shared" si="46"/>
        <v>0</v>
      </c>
      <c r="J87" s="83">
        <f t="shared" si="46"/>
        <v>0</v>
      </c>
      <c r="K87" s="83">
        <f t="shared" si="46"/>
        <v>0</v>
      </c>
      <c r="L87" s="83">
        <f t="shared" si="46"/>
        <v>2275</v>
      </c>
      <c r="M87" s="83">
        <f t="shared" si="46"/>
        <v>990</v>
      </c>
      <c r="N87" s="83">
        <f t="shared" si="46"/>
        <v>832.1</v>
      </c>
      <c r="O87" s="156">
        <f t="shared" si="34"/>
        <v>84.05050505050505</v>
      </c>
      <c r="P87" s="156">
        <f t="shared" si="35"/>
        <v>36.57582417582418</v>
      </c>
    </row>
    <row r="88" spans="1:16" ht="25.5">
      <c r="A88" s="24" t="s">
        <v>88</v>
      </c>
      <c r="B88" s="26" t="s">
        <v>49</v>
      </c>
      <c r="C88" s="26" t="s">
        <v>5</v>
      </c>
      <c r="D88" s="28" t="s">
        <v>151</v>
      </c>
      <c r="E88" s="26" t="s">
        <v>86</v>
      </c>
      <c r="F88" s="83">
        <v>2275</v>
      </c>
      <c r="G88" s="83"/>
      <c r="H88" s="83"/>
      <c r="I88" s="83"/>
      <c r="J88" s="85"/>
      <c r="K88" s="46"/>
      <c r="L88" s="89">
        <f>F88+K88</f>
        <v>2275</v>
      </c>
      <c r="M88" s="46">
        <v>990</v>
      </c>
      <c r="N88" s="89">
        <v>832.1</v>
      </c>
      <c r="O88" s="156">
        <f t="shared" si="34"/>
        <v>84.05050505050505</v>
      </c>
      <c r="P88" s="156">
        <f t="shared" si="35"/>
        <v>36.57582417582418</v>
      </c>
    </row>
    <row r="89" spans="1:16" ht="63.75" hidden="1">
      <c r="A89" s="25" t="s">
        <v>264</v>
      </c>
      <c r="B89" s="26" t="s">
        <v>49</v>
      </c>
      <c r="C89" s="26" t="s">
        <v>5</v>
      </c>
      <c r="D89" s="28" t="s">
        <v>263</v>
      </c>
      <c r="E89" s="26"/>
      <c r="F89" s="83">
        <f aca="true" t="shared" si="47" ref="F89:L90">F90</f>
        <v>0</v>
      </c>
      <c r="G89" s="83">
        <f t="shared" si="47"/>
        <v>0</v>
      </c>
      <c r="H89" s="83">
        <f t="shared" si="47"/>
        <v>0</v>
      </c>
      <c r="I89" s="83">
        <f t="shared" si="47"/>
        <v>0</v>
      </c>
      <c r="J89" s="83">
        <f t="shared" si="47"/>
        <v>0</v>
      </c>
      <c r="K89" s="83">
        <f t="shared" si="47"/>
        <v>168</v>
      </c>
      <c r="L89" s="83">
        <f t="shared" si="47"/>
        <v>168</v>
      </c>
      <c r="M89" s="46"/>
      <c r="N89" s="46"/>
      <c r="O89" s="156" t="e">
        <f t="shared" si="34"/>
        <v>#DIV/0!</v>
      </c>
      <c r="P89" s="156" t="e">
        <f t="shared" si="35"/>
        <v>#DIV/0!</v>
      </c>
    </row>
    <row r="90" spans="1:16" ht="25.5" hidden="1">
      <c r="A90" s="24" t="s">
        <v>87</v>
      </c>
      <c r="B90" s="26" t="s">
        <v>49</v>
      </c>
      <c r="C90" s="26" t="s">
        <v>5</v>
      </c>
      <c r="D90" s="28" t="s">
        <v>263</v>
      </c>
      <c r="E90" s="26" t="s">
        <v>85</v>
      </c>
      <c r="F90" s="83">
        <f t="shared" si="47"/>
        <v>0</v>
      </c>
      <c r="G90" s="83">
        <f t="shared" si="47"/>
        <v>0</v>
      </c>
      <c r="H90" s="83">
        <f t="shared" si="47"/>
        <v>0</v>
      </c>
      <c r="I90" s="83">
        <f t="shared" si="47"/>
        <v>0</v>
      </c>
      <c r="J90" s="83">
        <f t="shared" si="47"/>
        <v>0</v>
      </c>
      <c r="K90" s="83">
        <f t="shared" si="47"/>
        <v>168</v>
      </c>
      <c r="L90" s="83">
        <f t="shared" si="47"/>
        <v>168</v>
      </c>
      <c r="M90" s="46"/>
      <c r="N90" s="46"/>
      <c r="O90" s="156" t="e">
        <f t="shared" si="34"/>
        <v>#DIV/0!</v>
      </c>
      <c r="P90" s="156" t="e">
        <f t="shared" si="35"/>
        <v>#DIV/0!</v>
      </c>
    </row>
    <row r="91" spans="1:16" ht="25.5" hidden="1">
      <c r="A91" s="24" t="s">
        <v>88</v>
      </c>
      <c r="B91" s="26" t="s">
        <v>49</v>
      </c>
      <c r="C91" s="26" t="s">
        <v>5</v>
      </c>
      <c r="D91" s="28" t="s">
        <v>263</v>
      </c>
      <c r="E91" s="26" t="s">
        <v>86</v>
      </c>
      <c r="F91" s="83">
        <v>0</v>
      </c>
      <c r="G91" s="83"/>
      <c r="H91" s="83"/>
      <c r="I91" s="83"/>
      <c r="J91" s="85"/>
      <c r="K91" s="46">
        <v>168</v>
      </c>
      <c r="L91" s="89">
        <f>F91+K91</f>
        <v>168</v>
      </c>
      <c r="M91" s="46"/>
      <c r="N91" s="46"/>
      <c r="O91" s="156" t="e">
        <f t="shared" si="34"/>
        <v>#DIV/0!</v>
      </c>
      <c r="P91" s="156" t="e">
        <f t="shared" si="35"/>
        <v>#DIV/0!</v>
      </c>
    </row>
    <row r="92" spans="1:16" ht="15.75">
      <c r="A92" s="67" t="s">
        <v>203</v>
      </c>
      <c r="B92" s="22" t="s">
        <v>49</v>
      </c>
      <c r="C92" s="22" t="s">
        <v>204</v>
      </c>
      <c r="D92" s="28"/>
      <c r="E92" s="26"/>
      <c r="F92" s="94">
        <f>F98+F93</f>
        <v>3843.2999999999997</v>
      </c>
      <c r="G92" s="94">
        <f aca="true" t="shared" si="48" ref="G92:N92">G98+G93</f>
        <v>0</v>
      </c>
      <c r="H92" s="94">
        <f t="shared" si="48"/>
        <v>0</v>
      </c>
      <c r="I92" s="94">
        <f t="shared" si="48"/>
        <v>0</v>
      </c>
      <c r="J92" s="94">
        <f t="shared" si="48"/>
        <v>0</v>
      </c>
      <c r="K92" s="94">
        <f t="shared" si="48"/>
        <v>0</v>
      </c>
      <c r="L92" s="94">
        <f t="shared" si="48"/>
        <v>3843.2999999999997</v>
      </c>
      <c r="M92" s="94">
        <f t="shared" si="48"/>
        <v>3843.2999999999997</v>
      </c>
      <c r="N92" s="94">
        <f t="shared" si="48"/>
        <v>0</v>
      </c>
      <c r="O92" s="156">
        <f t="shared" si="34"/>
        <v>0</v>
      </c>
      <c r="P92" s="156">
        <f t="shared" si="35"/>
        <v>0</v>
      </c>
    </row>
    <row r="93" spans="1:16" ht="38.25" hidden="1">
      <c r="A93" s="24" t="s">
        <v>248</v>
      </c>
      <c r="B93" s="26" t="s">
        <v>49</v>
      </c>
      <c r="C93" s="26" t="s">
        <v>204</v>
      </c>
      <c r="D93" s="26" t="s">
        <v>252</v>
      </c>
      <c r="E93" s="26"/>
      <c r="F93" s="83">
        <f>F94</f>
        <v>0</v>
      </c>
      <c r="G93" s="83">
        <f aca="true" t="shared" si="49" ref="G93:L93">G94</f>
        <v>0</v>
      </c>
      <c r="H93" s="83">
        <f t="shared" si="49"/>
        <v>0</v>
      </c>
      <c r="I93" s="83">
        <f t="shared" si="49"/>
        <v>0</v>
      </c>
      <c r="J93" s="83">
        <f t="shared" si="49"/>
        <v>0</v>
      </c>
      <c r="K93" s="83">
        <f t="shared" si="49"/>
        <v>0</v>
      </c>
      <c r="L93" s="83">
        <f t="shared" si="49"/>
        <v>0</v>
      </c>
      <c r="M93" s="46"/>
      <c r="N93" s="46"/>
      <c r="O93" s="156" t="e">
        <f t="shared" si="34"/>
        <v>#DIV/0!</v>
      </c>
      <c r="P93" s="156" t="e">
        <f t="shared" si="35"/>
        <v>#DIV/0!</v>
      </c>
    </row>
    <row r="94" spans="1:16" ht="25.5" hidden="1">
      <c r="A94" s="24" t="s">
        <v>249</v>
      </c>
      <c r="B94" s="26" t="s">
        <v>49</v>
      </c>
      <c r="C94" s="26" t="s">
        <v>204</v>
      </c>
      <c r="D94" s="26" t="s">
        <v>252</v>
      </c>
      <c r="E94" s="26"/>
      <c r="F94" s="83">
        <f>F95</f>
        <v>0</v>
      </c>
      <c r="G94" s="83">
        <f aca="true" t="shared" si="50" ref="G94:L94">G95</f>
        <v>0</v>
      </c>
      <c r="H94" s="83">
        <f t="shared" si="50"/>
        <v>0</v>
      </c>
      <c r="I94" s="83">
        <f t="shared" si="50"/>
        <v>0</v>
      </c>
      <c r="J94" s="83">
        <f t="shared" si="50"/>
        <v>0</v>
      </c>
      <c r="K94" s="83">
        <f t="shared" si="50"/>
        <v>0</v>
      </c>
      <c r="L94" s="83">
        <f t="shared" si="50"/>
        <v>0</v>
      </c>
      <c r="M94" s="46"/>
      <c r="N94" s="46"/>
      <c r="O94" s="156" t="e">
        <f t="shared" si="34"/>
        <v>#DIV/0!</v>
      </c>
      <c r="P94" s="156" t="e">
        <f t="shared" si="35"/>
        <v>#DIV/0!</v>
      </c>
    </row>
    <row r="95" spans="1:16" ht="25.5" hidden="1">
      <c r="A95" s="24" t="s">
        <v>250</v>
      </c>
      <c r="B95" s="26" t="s">
        <v>49</v>
      </c>
      <c r="C95" s="26" t="s">
        <v>204</v>
      </c>
      <c r="D95" s="26" t="s">
        <v>251</v>
      </c>
      <c r="E95" s="26"/>
      <c r="F95" s="83">
        <f>F96</f>
        <v>0</v>
      </c>
      <c r="G95" s="83">
        <f aca="true" t="shared" si="51" ref="G95:L95">G96</f>
        <v>0</v>
      </c>
      <c r="H95" s="83">
        <f t="shared" si="51"/>
        <v>0</v>
      </c>
      <c r="I95" s="83">
        <f t="shared" si="51"/>
        <v>0</v>
      </c>
      <c r="J95" s="83">
        <f t="shared" si="51"/>
        <v>0</v>
      </c>
      <c r="K95" s="83">
        <f t="shared" si="51"/>
        <v>0</v>
      </c>
      <c r="L95" s="83">
        <f t="shared" si="51"/>
        <v>0</v>
      </c>
      <c r="M95" s="46"/>
      <c r="N95" s="46"/>
      <c r="O95" s="156" t="e">
        <f t="shared" si="34"/>
        <v>#DIV/0!</v>
      </c>
      <c r="P95" s="156" t="e">
        <f t="shared" si="35"/>
        <v>#DIV/0!</v>
      </c>
    </row>
    <row r="96" spans="1:16" ht="25.5" hidden="1">
      <c r="A96" s="24" t="s">
        <v>87</v>
      </c>
      <c r="B96" s="26" t="s">
        <v>49</v>
      </c>
      <c r="C96" s="26" t="s">
        <v>204</v>
      </c>
      <c r="D96" s="26" t="s">
        <v>251</v>
      </c>
      <c r="E96" s="26" t="s">
        <v>85</v>
      </c>
      <c r="F96" s="83">
        <f>F97</f>
        <v>0</v>
      </c>
      <c r="G96" s="83">
        <f aca="true" t="shared" si="52" ref="G96:L96">G97</f>
        <v>0</v>
      </c>
      <c r="H96" s="83">
        <f t="shared" si="52"/>
        <v>0</v>
      </c>
      <c r="I96" s="83">
        <f t="shared" si="52"/>
        <v>0</v>
      </c>
      <c r="J96" s="83">
        <f t="shared" si="52"/>
        <v>0</v>
      </c>
      <c r="K96" s="83">
        <f t="shared" si="52"/>
        <v>0</v>
      </c>
      <c r="L96" s="83">
        <f t="shared" si="52"/>
        <v>0</v>
      </c>
      <c r="M96" s="46"/>
      <c r="N96" s="46"/>
      <c r="O96" s="156" t="e">
        <f t="shared" si="34"/>
        <v>#DIV/0!</v>
      </c>
      <c r="P96" s="156" t="e">
        <f t="shared" si="35"/>
        <v>#DIV/0!</v>
      </c>
    </row>
    <row r="97" spans="1:16" ht="25.5" hidden="1">
      <c r="A97" s="24" t="s">
        <v>88</v>
      </c>
      <c r="B97" s="26" t="s">
        <v>49</v>
      </c>
      <c r="C97" s="26" t="s">
        <v>204</v>
      </c>
      <c r="D97" s="26" t="s">
        <v>251</v>
      </c>
      <c r="E97" s="26" t="s">
        <v>86</v>
      </c>
      <c r="F97" s="46"/>
      <c r="G97" s="94"/>
      <c r="H97" s="94"/>
      <c r="I97" s="94"/>
      <c r="J97" s="94"/>
      <c r="K97" s="83"/>
      <c r="L97" s="83">
        <f>F97+K97</f>
        <v>0</v>
      </c>
      <c r="M97" s="46"/>
      <c r="N97" s="46"/>
      <c r="O97" s="156" t="e">
        <f t="shared" si="34"/>
        <v>#DIV/0!</v>
      </c>
      <c r="P97" s="156" t="e">
        <f t="shared" si="35"/>
        <v>#DIV/0!</v>
      </c>
    </row>
    <row r="98" spans="1:16" ht="15.75">
      <c r="A98" s="24" t="s">
        <v>1</v>
      </c>
      <c r="B98" s="26" t="s">
        <v>49</v>
      </c>
      <c r="C98" s="26" t="s">
        <v>204</v>
      </c>
      <c r="D98" s="28" t="s">
        <v>110</v>
      </c>
      <c r="E98" s="26"/>
      <c r="F98" s="83">
        <f>F99+F102</f>
        <v>3843.2999999999997</v>
      </c>
      <c r="G98" s="83">
        <f aca="true" t="shared" si="53" ref="G98:N98">G99+G102</f>
        <v>0</v>
      </c>
      <c r="H98" s="83">
        <f t="shared" si="53"/>
        <v>0</v>
      </c>
      <c r="I98" s="83">
        <f t="shared" si="53"/>
        <v>0</v>
      </c>
      <c r="J98" s="83">
        <f t="shared" si="53"/>
        <v>0</v>
      </c>
      <c r="K98" s="83">
        <f t="shared" si="53"/>
        <v>0</v>
      </c>
      <c r="L98" s="83">
        <f t="shared" si="53"/>
        <v>3843.2999999999997</v>
      </c>
      <c r="M98" s="83">
        <f t="shared" si="53"/>
        <v>3843.2999999999997</v>
      </c>
      <c r="N98" s="83">
        <f t="shared" si="53"/>
        <v>0</v>
      </c>
      <c r="O98" s="156">
        <f t="shared" si="34"/>
        <v>0</v>
      </c>
      <c r="P98" s="156">
        <f t="shared" si="35"/>
        <v>0</v>
      </c>
    </row>
    <row r="99" spans="1:16" ht="63.75">
      <c r="A99" s="65" t="s">
        <v>311</v>
      </c>
      <c r="B99" s="26" t="s">
        <v>49</v>
      </c>
      <c r="C99" s="26" t="s">
        <v>204</v>
      </c>
      <c r="D99" s="28" t="s">
        <v>310</v>
      </c>
      <c r="E99" s="26"/>
      <c r="F99" s="83">
        <f>F100</f>
        <v>3353.1</v>
      </c>
      <c r="G99" s="83">
        <f aca="true" t="shared" si="54" ref="G99:N99">G100</f>
        <v>0</v>
      </c>
      <c r="H99" s="83">
        <f t="shared" si="54"/>
        <v>0</v>
      </c>
      <c r="I99" s="83">
        <f t="shared" si="54"/>
        <v>0</v>
      </c>
      <c r="J99" s="83">
        <f t="shared" si="54"/>
        <v>0</v>
      </c>
      <c r="K99" s="83">
        <f t="shared" si="54"/>
        <v>0</v>
      </c>
      <c r="L99" s="83">
        <f t="shared" si="54"/>
        <v>3353.1</v>
      </c>
      <c r="M99" s="83">
        <f t="shared" si="54"/>
        <v>3353.1</v>
      </c>
      <c r="N99" s="83">
        <f t="shared" si="54"/>
        <v>0</v>
      </c>
      <c r="O99" s="156">
        <f t="shared" si="34"/>
        <v>0</v>
      </c>
      <c r="P99" s="156">
        <f t="shared" si="35"/>
        <v>0</v>
      </c>
    </row>
    <row r="100" spans="1:16" ht="25.5">
      <c r="A100" s="50" t="s">
        <v>322</v>
      </c>
      <c r="B100" s="26" t="s">
        <v>49</v>
      </c>
      <c r="C100" s="26" t="s">
        <v>204</v>
      </c>
      <c r="D100" s="28" t="s">
        <v>310</v>
      </c>
      <c r="E100" s="26" t="s">
        <v>85</v>
      </c>
      <c r="F100" s="83">
        <f>F101</f>
        <v>3353.1</v>
      </c>
      <c r="G100" s="83">
        <f aca="true" t="shared" si="55" ref="G100:N100">G101</f>
        <v>0</v>
      </c>
      <c r="H100" s="83">
        <f t="shared" si="55"/>
        <v>0</v>
      </c>
      <c r="I100" s="83">
        <f t="shared" si="55"/>
        <v>0</v>
      </c>
      <c r="J100" s="83">
        <f t="shared" si="55"/>
        <v>0</v>
      </c>
      <c r="K100" s="83">
        <f t="shared" si="55"/>
        <v>0</v>
      </c>
      <c r="L100" s="83">
        <f t="shared" si="55"/>
        <v>3353.1</v>
      </c>
      <c r="M100" s="83">
        <f t="shared" si="55"/>
        <v>3353.1</v>
      </c>
      <c r="N100" s="83">
        <f t="shared" si="55"/>
        <v>0</v>
      </c>
      <c r="O100" s="156">
        <f t="shared" si="34"/>
        <v>0</v>
      </c>
      <c r="P100" s="156">
        <f t="shared" si="35"/>
        <v>0</v>
      </c>
    </row>
    <row r="101" spans="1:16" ht="25.5">
      <c r="A101" s="24" t="s">
        <v>88</v>
      </c>
      <c r="B101" s="26" t="s">
        <v>49</v>
      </c>
      <c r="C101" s="26" t="s">
        <v>204</v>
      </c>
      <c r="D101" s="28" t="s">
        <v>310</v>
      </c>
      <c r="E101" s="26" t="s">
        <v>86</v>
      </c>
      <c r="F101" s="83">
        <v>3353.1</v>
      </c>
      <c r="G101" s="83"/>
      <c r="H101" s="83"/>
      <c r="I101" s="83"/>
      <c r="J101" s="85"/>
      <c r="K101" s="46">
        <v>0</v>
      </c>
      <c r="L101" s="89">
        <f>F101+K101</f>
        <v>3353.1</v>
      </c>
      <c r="M101" s="46">
        <v>3353.1</v>
      </c>
      <c r="N101" s="89">
        <v>0</v>
      </c>
      <c r="O101" s="156">
        <f t="shared" si="34"/>
        <v>0</v>
      </c>
      <c r="P101" s="156">
        <f t="shared" si="35"/>
        <v>0</v>
      </c>
    </row>
    <row r="102" spans="1:16" ht="25.5">
      <c r="A102" s="24" t="s">
        <v>312</v>
      </c>
      <c r="B102" s="26" t="s">
        <v>49</v>
      </c>
      <c r="C102" s="26" t="s">
        <v>204</v>
      </c>
      <c r="D102" s="28" t="s">
        <v>238</v>
      </c>
      <c r="E102" s="26"/>
      <c r="F102" s="83">
        <f>F103</f>
        <v>490.2</v>
      </c>
      <c r="G102" s="83">
        <f aca="true" t="shared" si="56" ref="G102:N102">G103</f>
        <v>0</v>
      </c>
      <c r="H102" s="83">
        <f t="shared" si="56"/>
        <v>0</v>
      </c>
      <c r="I102" s="83">
        <f t="shared" si="56"/>
        <v>0</v>
      </c>
      <c r="J102" s="83">
        <f t="shared" si="56"/>
        <v>0</v>
      </c>
      <c r="K102" s="83">
        <f t="shared" si="56"/>
        <v>0</v>
      </c>
      <c r="L102" s="83">
        <f t="shared" si="56"/>
        <v>490.2</v>
      </c>
      <c r="M102" s="83">
        <f t="shared" si="56"/>
        <v>490.2</v>
      </c>
      <c r="N102" s="83">
        <f t="shared" si="56"/>
        <v>0</v>
      </c>
      <c r="O102" s="156">
        <f t="shared" si="34"/>
        <v>0</v>
      </c>
      <c r="P102" s="156">
        <f t="shared" si="35"/>
        <v>0</v>
      </c>
    </row>
    <row r="103" spans="1:16" ht="15.75">
      <c r="A103" s="24" t="s">
        <v>313</v>
      </c>
      <c r="B103" s="26" t="s">
        <v>49</v>
      </c>
      <c r="C103" s="26" t="s">
        <v>204</v>
      </c>
      <c r="D103" s="28" t="s">
        <v>314</v>
      </c>
      <c r="E103" s="26"/>
      <c r="F103" s="83">
        <f>F104</f>
        <v>490.2</v>
      </c>
      <c r="G103" s="83">
        <f aca="true" t="shared" si="57" ref="G103:N103">G104</f>
        <v>0</v>
      </c>
      <c r="H103" s="83">
        <f t="shared" si="57"/>
        <v>0</v>
      </c>
      <c r="I103" s="83">
        <f t="shared" si="57"/>
        <v>0</v>
      </c>
      <c r="J103" s="83">
        <f t="shared" si="57"/>
        <v>0</v>
      </c>
      <c r="K103" s="83">
        <f t="shared" si="57"/>
        <v>0</v>
      </c>
      <c r="L103" s="83">
        <f t="shared" si="57"/>
        <v>490.2</v>
      </c>
      <c r="M103" s="83">
        <f t="shared" si="57"/>
        <v>490.2</v>
      </c>
      <c r="N103" s="83">
        <f t="shared" si="57"/>
        <v>0</v>
      </c>
      <c r="O103" s="156">
        <f t="shared" si="34"/>
        <v>0</v>
      </c>
      <c r="P103" s="156">
        <f t="shared" si="35"/>
        <v>0</v>
      </c>
    </row>
    <row r="104" spans="1:16" ht="25.5">
      <c r="A104" s="50" t="s">
        <v>322</v>
      </c>
      <c r="B104" s="26" t="s">
        <v>49</v>
      </c>
      <c r="C104" s="26" t="s">
        <v>204</v>
      </c>
      <c r="D104" s="28" t="s">
        <v>314</v>
      </c>
      <c r="E104" s="26" t="s">
        <v>85</v>
      </c>
      <c r="F104" s="83">
        <f>F105</f>
        <v>490.2</v>
      </c>
      <c r="G104" s="83">
        <f aca="true" t="shared" si="58" ref="G104:N104">G105</f>
        <v>0</v>
      </c>
      <c r="H104" s="83">
        <f t="shared" si="58"/>
        <v>0</v>
      </c>
      <c r="I104" s="83">
        <f t="shared" si="58"/>
        <v>0</v>
      </c>
      <c r="J104" s="83">
        <f t="shared" si="58"/>
        <v>0</v>
      </c>
      <c r="K104" s="83">
        <f t="shared" si="58"/>
        <v>0</v>
      </c>
      <c r="L104" s="83">
        <f t="shared" si="58"/>
        <v>490.2</v>
      </c>
      <c r="M104" s="83">
        <f t="shared" si="58"/>
        <v>490.2</v>
      </c>
      <c r="N104" s="83">
        <f t="shared" si="58"/>
        <v>0</v>
      </c>
      <c r="O104" s="156">
        <f t="shared" si="34"/>
        <v>0</v>
      </c>
      <c r="P104" s="156">
        <f t="shared" si="35"/>
        <v>0</v>
      </c>
    </row>
    <row r="105" spans="1:16" ht="25.5">
      <c r="A105" s="24" t="s">
        <v>88</v>
      </c>
      <c r="B105" s="26" t="s">
        <v>49</v>
      </c>
      <c r="C105" s="26" t="s">
        <v>204</v>
      </c>
      <c r="D105" s="28" t="s">
        <v>314</v>
      </c>
      <c r="E105" s="26" t="s">
        <v>86</v>
      </c>
      <c r="F105" s="83">
        <v>490.2</v>
      </c>
      <c r="G105" s="83"/>
      <c r="H105" s="83"/>
      <c r="I105" s="83"/>
      <c r="J105" s="85"/>
      <c r="K105" s="46"/>
      <c r="L105" s="89">
        <f>F105+K105</f>
        <v>490.2</v>
      </c>
      <c r="M105" s="46">
        <v>490.2</v>
      </c>
      <c r="N105" s="89">
        <v>0</v>
      </c>
      <c r="O105" s="156">
        <f t="shared" si="34"/>
        <v>0</v>
      </c>
      <c r="P105" s="156">
        <f t="shared" si="35"/>
        <v>0</v>
      </c>
    </row>
    <row r="106" spans="1:16" ht="15.75">
      <c r="A106" s="34" t="s">
        <v>14</v>
      </c>
      <c r="B106" s="33" t="s">
        <v>49</v>
      </c>
      <c r="C106" s="33" t="s">
        <v>15</v>
      </c>
      <c r="D106" s="57"/>
      <c r="E106" s="57"/>
      <c r="F106" s="93">
        <f aca="true" t="shared" si="59" ref="F106:N106">F107+F138+F181</f>
        <v>6043.2</v>
      </c>
      <c r="G106" s="93">
        <f t="shared" si="59"/>
        <v>4717.7</v>
      </c>
      <c r="H106" s="93">
        <f t="shared" si="59"/>
        <v>4732.4</v>
      </c>
      <c r="I106" s="93">
        <f t="shared" si="59"/>
        <v>4717.7</v>
      </c>
      <c r="J106" s="93">
        <f t="shared" si="59"/>
        <v>4982</v>
      </c>
      <c r="K106" s="93">
        <f t="shared" si="59"/>
        <v>2215.4</v>
      </c>
      <c r="L106" s="93">
        <f t="shared" si="59"/>
        <v>8242.099999999999</v>
      </c>
      <c r="M106" s="93">
        <f t="shared" si="59"/>
        <v>997.0999999999999</v>
      </c>
      <c r="N106" s="93">
        <f t="shared" si="59"/>
        <v>599.3</v>
      </c>
      <c r="O106" s="156">
        <f t="shared" si="34"/>
        <v>60.104302477183836</v>
      </c>
      <c r="P106" s="156">
        <f t="shared" si="35"/>
        <v>9.916931427058511</v>
      </c>
    </row>
    <row r="107" spans="1:16" ht="15.75">
      <c r="A107" s="29" t="s">
        <v>28</v>
      </c>
      <c r="B107" s="22" t="s">
        <v>49</v>
      </c>
      <c r="C107" s="22" t="s">
        <v>29</v>
      </c>
      <c r="D107" s="22"/>
      <c r="E107" s="22"/>
      <c r="F107" s="94">
        <f aca="true" t="shared" si="60" ref="F107:N107">F108+F120+F134</f>
        <v>350</v>
      </c>
      <c r="G107" s="94">
        <f t="shared" si="60"/>
        <v>1103.7</v>
      </c>
      <c r="H107" s="94">
        <f t="shared" si="60"/>
        <v>1105</v>
      </c>
      <c r="I107" s="94">
        <f t="shared" si="60"/>
        <v>1103.7</v>
      </c>
      <c r="J107" s="94">
        <f t="shared" si="60"/>
        <v>1178</v>
      </c>
      <c r="K107" s="94">
        <f t="shared" si="60"/>
        <v>452.4</v>
      </c>
      <c r="L107" s="94">
        <f t="shared" si="60"/>
        <v>802.3999999999999</v>
      </c>
      <c r="M107" s="94">
        <f t="shared" si="60"/>
        <v>58.3</v>
      </c>
      <c r="N107" s="94">
        <f t="shared" si="60"/>
        <v>18.3</v>
      </c>
      <c r="O107" s="156">
        <f t="shared" si="34"/>
        <v>31.389365351629507</v>
      </c>
      <c r="P107" s="156">
        <f t="shared" si="35"/>
        <v>5.228571428571429</v>
      </c>
    </row>
    <row r="108" spans="1:16" ht="15.75">
      <c r="A108" s="24" t="s">
        <v>53</v>
      </c>
      <c r="B108" s="26" t="s">
        <v>49</v>
      </c>
      <c r="C108" s="26" t="s">
        <v>29</v>
      </c>
      <c r="D108" s="26" t="s">
        <v>100</v>
      </c>
      <c r="E108" s="26"/>
      <c r="F108" s="83">
        <f aca="true" t="shared" si="61" ref="F108:N108">F109+F115</f>
        <v>340</v>
      </c>
      <c r="G108" s="83">
        <f t="shared" si="61"/>
        <v>1043.7</v>
      </c>
      <c r="H108" s="83">
        <f t="shared" si="61"/>
        <v>1045</v>
      </c>
      <c r="I108" s="83">
        <f t="shared" si="61"/>
        <v>1043.7</v>
      </c>
      <c r="J108" s="83">
        <f t="shared" si="61"/>
        <v>1118</v>
      </c>
      <c r="K108" s="83">
        <f t="shared" si="61"/>
        <v>396.09999999999997</v>
      </c>
      <c r="L108" s="83">
        <f t="shared" si="61"/>
        <v>736.0999999999999</v>
      </c>
      <c r="M108" s="83">
        <f t="shared" si="61"/>
        <v>48.3</v>
      </c>
      <c r="N108" s="83">
        <f t="shared" si="61"/>
        <v>18.3</v>
      </c>
      <c r="O108" s="156">
        <f t="shared" si="34"/>
        <v>37.88819875776398</v>
      </c>
      <c r="P108" s="156">
        <f t="shared" si="35"/>
        <v>5.382352941176471</v>
      </c>
    </row>
    <row r="109" spans="1:16" ht="15.75">
      <c r="A109" s="24" t="s">
        <v>129</v>
      </c>
      <c r="B109" s="26" t="s">
        <v>49</v>
      </c>
      <c r="C109" s="26" t="s">
        <v>29</v>
      </c>
      <c r="D109" s="26" t="s">
        <v>101</v>
      </c>
      <c r="E109" s="26"/>
      <c r="F109" s="83">
        <f>F110+F113</f>
        <v>340</v>
      </c>
      <c r="G109" s="83">
        <f aca="true" t="shared" si="62" ref="G109:N109">G110+G113</f>
        <v>240</v>
      </c>
      <c r="H109" s="83">
        <f t="shared" si="62"/>
        <v>240</v>
      </c>
      <c r="I109" s="83">
        <f t="shared" si="62"/>
        <v>240</v>
      </c>
      <c r="J109" s="83">
        <f t="shared" si="62"/>
        <v>240</v>
      </c>
      <c r="K109" s="83">
        <f t="shared" si="62"/>
        <v>0</v>
      </c>
      <c r="L109" s="83">
        <f t="shared" si="62"/>
        <v>340</v>
      </c>
      <c r="M109" s="83">
        <f t="shared" si="62"/>
        <v>48.3</v>
      </c>
      <c r="N109" s="83">
        <f t="shared" si="62"/>
        <v>18.3</v>
      </c>
      <c r="O109" s="156">
        <f t="shared" si="34"/>
        <v>37.88819875776398</v>
      </c>
      <c r="P109" s="156">
        <f t="shared" si="35"/>
        <v>5.382352941176471</v>
      </c>
    </row>
    <row r="110" spans="1:16" ht="25.5">
      <c r="A110" s="50" t="s">
        <v>322</v>
      </c>
      <c r="B110" s="26" t="s">
        <v>49</v>
      </c>
      <c r="C110" s="26" t="s">
        <v>29</v>
      </c>
      <c r="D110" s="26" t="s">
        <v>101</v>
      </c>
      <c r="E110" s="26" t="s">
        <v>85</v>
      </c>
      <c r="F110" s="83">
        <f aca="true" t="shared" si="63" ref="F110:N110">F111+F112</f>
        <v>340</v>
      </c>
      <c r="G110" s="83">
        <f t="shared" si="63"/>
        <v>240</v>
      </c>
      <c r="H110" s="83">
        <f t="shared" si="63"/>
        <v>240</v>
      </c>
      <c r="I110" s="83">
        <f t="shared" si="63"/>
        <v>240</v>
      </c>
      <c r="J110" s="83">
        <f t="shared" si="63"/>
        <v>240</v>
      </c>
      <c r="K110" s="83">
        <f t="shared" si="63"/>
        <v>-190.6</v>
      </c>
      <c r="L110" s="83">
        <f t="shared" si="63"/>
        <v>149.4</v>
      </c>
      <c r="M110" s="83">
        <f t="shared" si="63"/>
        <v>48.3</v>
      </c>
      <c r="N110" s="83">
        <f t="shared" si="63"/>
        <v>18.3</v>
      </c>
      <c r="O110" s="156">
        <f t="shared" si="34"/>
        <v>37.88819875776398</v>
      </c>
      <c r="P110" s="156">
        <f t="shared" si="35"/>
        <v>5.382352941176471</v>
      </c>
    </row>
    <row r="111" spans="1:16" ht="25.5">
      <c r="A111" s="24" t="s">
        <v>300</v>
      </c>
      <c r="B111" s="26" t="s">
        <v>49</v>
      </c>
      <c r="C111" s="26" t="s">
        <v>29</v>
      </c>
      <c r="D111" s="26" t="s">
        <v>101</v>
      </c>
      <c r="E111" s="26" t="s">
        <v>86</v>
      </c>
      <c r="F111" s="138">
        <v>100</v>
      </c>
      <c r="G111" s="83"/>
      <c r="H111" s="83"/>
      <c r="I111" s="83"/>
      <c r="J111" s="85"/>
      <c r="K111" s="46">
        <v>-190.6</v>
      </c>
      <c r="L111" s="89">
        <f>F111+K111</f>
        <v>-90.6</v>
      </c>
      <c r="M111" s="46">
        <v>30</v>
      </c>
      <c r="N111" s="89">
        <v>0</v>
      </c>
      <c r="O111" s="156">
        <f t="shared" si="34"/>
        <v>0</v>
      </c>
      <c r="P111" s="156">
        <f t="shared" si="35"/>
        <v>0</v>
      </c>
    </row>
    <row r="112" spans="1:16" ht="25.5">
      <c r="A112" s="24" t="s">
        <v>130</v>
      </c>
      <c r="B112" s="26" t="s">
        <v>49</v>
      </c>
      <c r="C112" s="26" t="s">
        <v>29</v>
      </c>
      <c r="D112" s="26" t="s">
        <v>131</v>
      </c>
      <c r="E112" s="26" t="s">
        <v>86</v>
      </c>
      <c r="F112" s="88">
        <v>240</v>
      </c>
      <c r="G112" s="88">
        <v>240</v>
      </c>
      <c r="H112" s="88">
        <v>240</v>
      </c>
      <c r="I112" s="88">
        <v>240</v>
      </c>
      <c r="J112" s="91">
        <v>240</v>
      </c>
      <c r="K112" s="118"/>
      <c r="L112" s="90">
        <f>F112+K112</f>
        <v>240</v>
      </c>
      <c r="M112" s="46">
        <v>18.3</v>
      </c>
      <c r="N112" s="89">
        <v>18.3</v>
      </c>
      <c r="O112" s="156">
        <f t="shared" si="34"/>
        <v>100</v>
      </c>
      <c r="P112" s="156">
        <f t="shared" si="35"/>
        <v>7.625</v>
      </c>
    </row>
    <row r="113" spans="1:16" ht="15.75" hidden="1">
      <c r="A113" s="53" t="s">
        <v>94</v>
      </c>
      <c r="B113" s="26" t="s">
        <v>49</v>
      </c>
      <c r="C113" s="26" t="s">
        <v>29</v>
      </c>
      <c r="D113" s="26" t="s">
        <v>101</v>
      </c>
      <c r="E113" s="62" t="s">
        <v>91</v>
      </c>
      <c r="F113" s="89">
        <f>F114</f>
        <v>0</v>
      </c>
      <c r="G113" s="89">
        <f aca="true" t="shared" si="64" ref="G113:L113">G114</f>
        <v>0</v>
      </c>
      <c r="H113" s="89">
        <f t="shared" si="64"/>
        <v>0</v>
      </c>
      <c r="I113" s="89">
        <f t="shared" si="64"/>
        <v>0</v>
      </c>
      <c r="J113" s="89">
        <f t="shared" si="64"/>
        <v>0</v>
      </c>
      <c r="K113" s="89">
        <f t="shared" si="64"/>
        <v>190.6</v>
      </c>
      <c r="L113" s="89">
        <f t="shared" si="64"/>
        <v>190.6</v>
      </c>
      <c r="M113" s="46"/>
      <c r="N113" s="46"/>
      <c r="O113" s="156" t="e">
        <f t="shared" si="34"/>
        <v>#DIV/0!</v>
      </c>
      <c r="P113" s="156" t="e">
        <f t="shared" si="35"/>
        <v>#DIV/0!</v>
      </c>
    </row>
    <row r="114" spans="1:16" ht="15.75" hidden="1">
      <c r="A114" s="53" t="s">
        <v>93</v>
      </c>
      <c r="B114" s="26" t="s">
        <v>49</v>
      </c>
      <c r="C114" s="26" t="s">
        <v>29</v>
      </c>
      <c r="D114" s="26" t="s">
        <v>101</v>
      </c>
      <c r="E114" s="62" t="s">
        <v>92</v>
      </c>
      <c r="F114" s="89">
        <v>0</v>
      </c>
      <c r="G114" s="89"/>
      <c r="H114" s="89"/>
      <c r="I114" s="89"/>
      <c r="J114" s="89"/>
      <c r="K114" s="46">
        <v>190.6</v>
      </c>
      <c r="L114" s="89">
        <f>F114+K114</f>
        <v>190.6</v>
      </c>
      <c r="M114" s="46"/>
      <c r="N114" s="46"/>
      <c r="O114" s="156" t="e">
        <f t="shared" si="34"/>
        <v>#DIV/0!</v>
      </c>
      <c r="P114" s="156" t="e">
        <f t="shared" si="35"/>
        <v>#DIV/0!</v>
      </c>
    </row>
    <row r="115" spans="1:16" ht="15.75" hidden="1">
      <c r="A115" s="24" t="s">
        <v>102</v>
      </c>
      <c r="B115" s="26" t="s">
        <v>49</v>
      </c>
      <c r="C115" s="26" t="s">
        <v>29</v>
      </c>
      <c r="D115" s="26" t="s">
        <v>103</v>
      </c>
      <c r="E115" s="26"/>
      <c r="F115" s="84">
        <f>F116+F118</f>
        <v>0</v>
      </c>
      <c r="G115" s="84">
        <f aca="true" t="shared" si="65" ref="G115:L115">G116+G118</f>
        <v>803.7</v>
      </c>
      <c r="H115" s="84">
        <f t="shared" si="65"/>
        <v>805</v>
      </c>
      <c r="I115" s="84">
        <f t="shared" si="65"/>
        <v>803.7</v>
      </c>
      <c r="J115" s="84">
        <f t="shared" si="65"/>
        <v>878</v>
      </c>
      <c r="K115" s="84">
        <f t="shared" si="65"/>
        <v>396.09999999999997</v>
      </c>
      <c r="L115" s="84">
        <f t="shared" si="65"/>
        <v>396.09999999999997</v>
      </c>
      <c r="M115" s="46"/>
      <c r="N115" s="46"/>
      <c r="O115" s="156" t="e">
        <f t="shared" si="34"/>
        <v>#DIV/0!</v>
      </c>
      <c r="P115" s="156" t="e">
        <f t="shared" si="35"/>
        <v>#DIV/0!</v>
      </c>
    </row>
    <row r="116" spans="1:16" ht="25.5" hidden="1">
      <c r="A116" s="24" t="s">
        <v>87</v>
      </c>
      <c r="B116" s="26" t="s">
        <v>49</v>
      </c>
      <c r="C116" s="26" t="s">
        <v>29</v>
      </c>
      <c r="D116" s="26" t="s">
        <v>103</v>
      </c>
      <c r="E116" s="26" t="s">
        <v>85</v>
      </c>
      <c r="F116" s="83">
        <f aca="true" t="shared" si="66" ref="F116:L116">F117</f>
        <v>0</v>
      </c>
      <c r="G116" s="83">
        <f t="shared" si="66"/>
        <v>803.7</v>
      </c>
      <c r="H116" s="83">
        <f t="shared" si="66"/>
        <v>805</v>
      </c>
      <c r="I116" s="83">
        <f t="shared" si="66"/>
        <v>803.7</v>
      </c>
      <c r="J116" s="83">
        <f t="shared" si="66"/>
        <v>878</v>
      </c>
      <c r="K116" s="83">
        <f t="shared" si="66"/>
        <v>-0.3</v>
      </c>
      <c r="L116" s="83">
        <f t="shared" si="66"/>
        <v>-0.3</v>
      </c>
      <c r="M116" s="46"/>
      <c r="N116" s="46"/>
      <c r="O116" s="156" t="e">
        <f t="shared" si="34"/>
        <v>#DIV/0!</v>
      </c>
      <c r="P116" s="156" t="e">
        <f t="shared" si="35"/>
        <v>#DIV/0!</v>
      </c>
    </row>
    <row r="117" spans="1:16" ht="32.25" customHeight="1" hidden="1">
      <c r="A117" s="24" t="s">
        <v>88</v>
      </c>
      <c r="B117" s="26" t="s">
        <v>49</v>
      </c>
      <c r="C117" s="26" t="s">
        <v>29</v>
      </c>
      <c r="D117" s="30" t="s">
        <v>103</v>
      </c>
      <c r="E117" s="30" t="s">
        <v>86</v>
      </c>
      <c r="F117" s="88"/>
      <c r="G117" s="88">
        <v>803.7</v>
      </c>
      <c r="H117" s="88">
        <v>805</v>
      </c>
      <c r="I117" s="88">
        <v>803.7</v>
      </c>
      <c r="J117" s="91">
        <v>878</v>
      </c>
      <c r="K117" s="118">
        <v>-0.3</v>
      </c>
      <c r="L117" s="90">
        <f>F117+K117</f>
        <v>-0.3</v>
      </c>
      <c r="M117" s="46"/>
      <c r="N117" s="46"/>
      <c r="O117" s="156" t="e">
        <f t="shared" si="34"/>
        <v>#DIV/0!</v>
      </c>
      <c r="P117" s="156" t="e">
        <f t="shared" si="35"/>
        <v>#DIV/0!</v>
      </c>
    </row>
    <row r="118" spans="1:16" ht="32.25" customHeight="1" hidden="1">
      <c r="A118" s="24" t="s">
        <v>87</v>
      </c>
      <c r="B118" s="26" t="s">
        <v>49</v>
      </c>
      <c r="C118" s="62" t="s">
        <v>29</v>
      </c>
      <c r="D118" s="31" t="s">
        <v>262</v>
      </c>
      <c r="E118" s="31" t="s">
        <v>85</v>
      </c>
      <c r="F118" s="89">
        <f>F119</f>
        <v>0</v>
      </c>
      <c r="G118" s="89">
        <f aca="true" t="shared" si="67" ref="G118:L118">G119</f>
        <v>0</v>
      </c>
      <c r="H118" s="89">
        <f t="shared" si="67"/>
        <v>0</v>
      </c>
      <c r="I118" s="89">
        <f t="shared" si="67"/>
        <v>0</v>
      </c>
      <c r="J118" s="89">
        <f t="shared" si="67"/>
        <v>0</v>
      </c>
      <c r="K118" s="89">
        <f t="shared" si="67"/>
        <v>396.4</v>
      </c>
      <c r="L118" s="89">
        <f t="shared" si="67"/>
        <v>396.4</v>
      </c>
      <c r="M118" s="46"/>
      <c r="N118" s="46"/>
      <c r="O118" s="156" t="e">
        <f t="shared" si="34"/>
        <v>#DIV/0!</v>
      </c>
      <c r="P118" s="156" t="e">
        <f t="shared" si="35"/>
        <v>#DIV/0!</v>
      </c>
    </row>
    <row r="119" spans="1:16" ht="32.25" customHeight="1" hidden="1">
      <c r="A119" s="24" t="s">
        <v>88</v>
      </c>
      <c r="B119" s="26" t="s">
        <v>49</v>
      </c>
      <c r="C119" s="62" t="s">
        <v>29</v>
      </c>
      <c r="D119" s="31" t="s">
        <v>262</v>
      </c>
      <c r="E119" s="31" t="s">
        <v>86</v>
      </c>
      <c r="F119" s="89">
        <v>0</v>
      </c>
      <c r="G119" s="89"/>
      <c r="H119" s="89"/>
      <c r="I119" s="89"/>
      <c r="J119" s="89"/>
      <c r="K119" s="46">
        <v>396.4</v>
      </c>
      <c r="L119" s="89">
        <f>F119+K119</f>
        <v>396.4</v>
      </c>
      <c r="M119" s="46"/>
      <c r="N119" s="46"/>
      <c r="O119" s="156" t="e">
        <f t="shared" si="34"/>
        <v>#DIV/0!</v>
      </c>
      <c r="P119" s="156" t="e">
        <f t="shared" si="35"/>
        <v>#DIV/0!</v>
      </c>
    </row>
    <row r="120" spans="1:16" ht="38.25" hidden="1">
      <c r="A120" s="24" t="s">
        <v>54</v>
      </c>
      <c r="B120" s="26" t="s">
        <v>49</v>
      </c>
      <c r="C120" s="26" t="s">
        <v>29</v>
      </c>
      <c r="D120" s="38" t="s">
        <v>104</v>
      </c>
      <c r="E120" s="38"/>
      <c r="F120" s="84">
        <f>F129+F121+F126</f>
        <v>0</v>
      </c>
      <c r="G120" s="84">
        <f aca="true" t="shared" si="68" ref="G120:L120">G129+G121+G126</f>
        <v>60</v>
      </c>
      <c r="H120" s="84">
        <f t="shared" si="68"/>
        <v>60</v>
      </c>
      <c r="I120" s="84">
        <f t="shared" si="68"/>
        <v>60</v>
      </c>
      <c r="J120" s="84">
        <f t="shared" si="68"/>
        <v>60</v>
      </c>
      <c r="K120" s="84">
        <f t="shared" si="68"/>
        <v>-55.7</v>
      </c>
      <c r="L120" s="84">
        <f t="shared" si="68"/>
        <v>-55.7</v>
      </c>
      <c r="M120" s="46"/>
      <c r="N120" s="46"/>
      <c r="O120" s="156" t="e">
        <f t="shared" si="34"/>
        <v>#DIV/0!</v>
      </c>
      <c r="P120" s="156" t="e">
        <f t="shared" si="35"/>
        <v>#DIV/0!</v>
      </c>
    </row>
    <row r="121" spans="1:16" ht="38.25" hidden="1">
      <c r="A121" s="25" t="s">
        <v>152</v>
      </c>
      <c r="B121" s="26" t="s">
        <v>49</v>
      </c>
      <c r="C121" s="26" t="s">
        <v>29</v>
      </c>
      <c r="D121" s="26" t="s">
        <v>153</v>
      </c>
      <c r="E121" s="26"/>
      <c r="F121" s="83">
        <f aca="true" t="shared" si="69" ref="F121:L124">F122</f>
        <v>0</v>
      </c>
      <c r="G121" s="83">
        <f t="shared" si="69"/>
        <v>0</v>
      </c>
      <c r="H121" s="83">
        <f t="shared" si="69"/>
        <v>0</v>
      </c>
      <c r="I121" s="83">
        <f t="shared" si="69"/>
        <v>0</v>
      </c>
      <c r="J121" s="83">
        <f t="shared" si="69"/>
        <v>0</v>
      </c>
      <c r="K121" s="83">
        <f t="shared" si="69"/>
        <v>0</v>
      </c>
      <c r="L121" s="83">
        <f t="shared" si="69"/>
        <v>0</v>
      </c>
      <c r="M121" s="46"/>
      <c r="N121" s="46"/>
      <c r="O121" s="156" t="e">
        <f t="shared" si="34"/>
        <v>#DIV/0!</v>
      </c>
      <c r="P121" s="156" t="e">
        <f t="shared" si="35"/>
        <v>#DIV/0!</v>
      </c>
    </row>
    <row r="122" spans="1:16" ht="25.5" hidden="1">
      <c r="A122" s="25" t="s">
        <v>154</v>
      </c>
      <c r="B122" s="26" t="s">
        <v>49</v>
      </c>
      <c r="C122" s="26" t="s">
        <v>29</v>
      </c>
      <c r="D122" s="26" t="s">
        <v>155</v>
      </c>
      <c r="E122" s="26"/>
      <c r="F122" s="83">
        <f t="shared" si="69"/>
        <v>0</v>
      </c>
      <c r="G122" s="83">
        <f t="shared" si="69"/>
        <v>0</v>
      </c>
      <c r="H122" s="83">
        <f t="shared" si="69"/>
        <v>0</v>
      </c>
      <c r="I122" s="83">
        <f t="shared" si="69"/>
        <v>0</v>
      </c>
      <c r="J122" s="83">
        <f t="shared" si="69"/>
        <v>0</v>
      </c>
      <c r="K122" s="83">
        <f t="shared" si="69"/>
        <v>0</v>
      </c>
      <c r="L122" s="83">
        <f t="shared" si="69"/>
        <v>0</v>
      </c>
      <c r="M122" s="46"/>
      <c r="N122" s="46"/>
      <c r="O122" s="156" t="e">
        <f t="shared" si="34"/>
        <v>#DIV/0!</v>
      </c>
      <c r="P122" s="156" t="e">
        <f t="shared" si="35"/>
        <v>#DIV/0!</v>
      </c>
    </row>
    <row r="123" spans="1:16" ht="76.5" hidden="1">
      <c r="A123" s="25" t="s">
        <v>156</v>
      </c>
      <c r="B123" s="26" t="s">
        <v>49</v>
      </c>
      <c r="C123" s="26" t="s">
        <v>29</v>
      </c>
      <c r="D123" s="26" t="s">
        <v>157</v>
      </c>
      <c r="E123" s="26"/>
      <c r="F123" s="83">
        <f t="shared" si="69"/>
        <v>0</v>
      </c>
      <c r="G123" s="83">
        <f t="shared" si="69"/>
        <v>0</v>
      </c>
      <c r="H123" s="83">
        <f t="shared" si="69"/>
        <v>0</v>
      </c>
      <c r="I123" s="83">
        <f t="shared" si="69"/>
        <v>0</v>
      </c>
      <c r="J123" s="83">
        <f t="shared" si="69"/>
        <v>0</v>
      </c>
      <c r="K123" s="83">
        <f t="shared" si="69"/>
        <v>0</v>
      </c>
      <c r="L123" s="83">
        <f t="shared" si="69"/>
        <v>0</v>
      </c>
      <c r="M123" s="46"/>
      <c r="N123" s="46"/>
      <c r="O123" s="156" t="e">
        <f t="shared" si="34"/>
        <v>#DIV/0!</v>
      </c>
      <c r="P123" s="156" t="e">
        <f t="shared" si="35"/>
        <v>#DIV/0!</v>
      </c>
    </row>
    <row r="124" spans="1:16" ht="25.5" hidden="1">
      <c r="A124" s="24" t="s">
        <v>158</v>
      </c>
      <c r="B124" s="26" t="s">
        <v>49</v>
      </c>
      <c r="C124" s="26" t="s">
        <v>29</v>
      </c>
      <c r="D124" s="26" t="s">
        <v>160</v>
      </c>
      <c r="E124" s="26" t="s">
        <v>162</v>
      </c>
      <c r="F124" s="83">
        <f t="shared" si="69"/>
        <v>0</v>
      </c>
      <c r="G124" s="83">
        <f t="shared" si="69"/>
        <v>0</v>
      </c>
      <c r="H124" s="83">
        <f t="shared" si="69"/>
        <v>0</v>
      </c>
      <c r="I124" s="83">
        <f t="shared" si="69"/>
        <v>0</v>
      </c>
      <c r="J124" s="85">
        <f t="shared" si="69"/>
        <v>0</v>
      </c>
      <c r="K124" s="46">
        <f>K125</f>
        <v>0</v>
      </c>
      <c r="L124" s="89">
        <f>L125</f>
        <v>0</v>
      </c>
      <c r="M124" s="46"/>
      <c r="N124" s="46"/>
      <c r="O124" s="156" t="e">
        <f t="shared" si="34"/>
        <v>#DIV/0!</v>
      </c>
      <c r="P124" s="156" t="e">
        <f t="shared" si="35"/>
        <v>#DIV/0!</v>
      </c>
    </row>
    <row r="125" spans="1:16" ht="15.75" hidden="1">
      <c r="A125" s="24" t="s">
        <v>159</v>
      </c>
      <c r="B125" s="26" t="s">
        <v>49</v>
      </c>
      <c r="C125" s="26" t="s">
        <v>29</v>
      </c>
      <c r="D125" s="26" t="s">
        <v>160</v>
      </c>
      <c r="E125" s="26" t="s">
        <v>161</v>
      </c>
      <c r="F125" s="83"/>
      <c r="G125" s="83"/>
      <c r="H125" s="83"/>
      <c r="I125" s="83"/>
      <c r="J125" s="85"/>
      <c r="K125" s="46"/>
      <c r="L125" s="89">
        <f>F125+K125</f>
        <v>0</v>
      </c>
      <c r="M125" s="46"/>
      <c r="N125" s="46"/>
      <c r="O125" s="156" t="e">
        <f t="shared" si="34"/>
        <v>#DIV/0!</v>
      </c>
      <c r="P125" s="156" t="e">
        <f t="shared" si="35"/>
        <v>#DIV/0!</v>
      </c>
    </row>
    <row r="126" spans="1:16" ht="63.75" hidden="1">
      <c r="A126" s="25" t="s">
        <v>163</v>
      </c>
      <c r="B126" s="26" t="s">
        <v>49</v>
      </c>
      <c r="C126" s="26" t="s">
        <v>29</v>
      </c>
      <c r="D126" s="26" t="s">
        <v>164</v>
      </c>
      <c r="E126" s="26"/>
      <c r="F126" s="83">
        <f aca="true" t="shared" si="70" ref="F126:L127">F127</f>
        <v>0</v>
      </c>
      <c r="G126" s="83">
        <f t="shared" si="70"/>
        <v>0</v>
      </c>
      <c r="H126" s="83">
        <f t="shared" si="70"/>
        <v>0</v>
      </c>
      <c r="I126" s="83">
        <f t="shared" si="70"/>
        <v>0</v>
      </c>
      <c r="J126" s="83">
        <f t="shared" si="70"/>
        <v>0</v>
      </c>
      <c r="K126" s="83">
        <f t="shared" si="70"/>
        <v>0</v>
      </c>
      <c r="L126" s="83">
        <f t="shared" si="70"/>
        <v>0</v>
      </c>
      <c r="M126" s="46"/>
      <c r="N126" s="46"/>
      <c r="O126" s="156" t="e">
        <f t="shared" si="34"/>
        <v>#DIV/0!</v>
      </c>
      <c r="P126" s="156" t="e">
        <f t="shared" si="35"/>
        <v>#DIV/0!</v>
      </c>
    </row>
    <row r="127" spans="1:16" ht="25.5" hidden="1">
      <c r="A127" s="24" t="s">
        <v>158</v>
      </c>
      <c r="B127" s="26" t="s">
        <v>49</v>
      </c>
      <c r="C127" s="26" t="s">
        <v>29</v>
      </c>
      <c r="D127" s="26" t="s">
        <v>164</v>
      </c>
      <c r="E127" s="26" t="s">
        <v>162</v>
      </c>
      <c r="F127" s="83">
        <f t="shared" si="70"/>
        <v>0</v>
      </c>
      <c r="G127" s="83">
        <f t="shared" si="70"/>
        <v>0</v>
      </c>
      <c r="H127" s="83">
        <f t="shared" si="70"/>
        <v>0</v>
      </c>
      <c r="I127" s="83">
        <f t="shared" si="70"/>
        <v>0</v>
      </c>
      <c r="J127" s="85">
        <f t="shared" si="70"/>
        <v>0</v>
      </c>
      <c r="K127" s="46">
        <f>K128</f>
        <v>0</v>
      </c>
      <c r="L127" s="89">
        <f>L128</f>
        <v>0</v>
      </c>
      <c r="M127" s="46"/>
      <c r="N127" s="46"/>
      <c r="O127" s="156" t="e">
        <f t="shared" si="34"/>
        <v>#DIV/0!</v>
      </c>
      <c r="P127" s="156" t="e">
        <f t="shared" si="35"/>
        <v>#DIV/0!</v>
      </c>
    </row>
    <row r="128" spans="1:16" ht="15.75" hidden="1">
      <c r="A128" s="24" t="s">
        <v>159</v>
      </c>
      <c r="B128" s="26" t="s">
        <v>49</v>
      </c>
      <c r="C128" s="26" t="s">
        <v>29</v>
      </c>
      <c r="D128" s="26" t="s">
        <v>164</v>
      </c>
      <c r="E128" s="26" t="s">
        <v>161</v>
      </c>
      <c r="F128" s="83"/>
      <c r="G128" s="83"/>
      <c r="H128" s="83"/>
      <c r="I128" s="83"/>
      <c r="J128" s="85"/>
      <c r="K128" s="46"/>
      <c r="L128" s="89">
        <f>F128+K128</f>
        <v>0</v>
      </c>
      <c r="M128" s="46"/>
      <c r="N128" s="46"/>
      <c r="O128" s="156" t="e">
        <f t="shared" si="34"/>
        <v>#DIV/0!</v>
      </c>
      <c r="P128" s="156" t="e">
        <f t="shared" si="35"/>
        <v>#DIV/0!</v>
      </c>
    </row>
    <row r="129" spans="1:16" ht="38.25" hidden="1">
      <c r="A129" s="58" t="s">
        <v>55</v>
      </c>
      <c r="B129" s="26" t="s">
        <v>49</v>
      </c>
      <c r="C129" s="26" t="s">
        <v>29</v>
      </c>
      <c r="D129" s="26" t="s">
        <v>105</v>
      </c>
      <c r="E129" s="26"/>
      <c r="F129" s="83">
        <f>F130</f>
        <v>0</v>
      </c>
      <c r="G129" s="83">
        <f aca="true" t="shared" si="71" ref="G129:L129">G130</f>
        <v>60</v>
      </c>
      <c r="H129" s="83">
        <f t="shared" si="71"/>
        <v>60</v>
      </c>
      <c r="I129" s="83">
        <f t="shared" si="71"/>
        <v>60</v>
      </c>
      <c r="J129" s="83">
        <f t="shared" si="71"/>
        <v>60</v>
      </c>
      <c r="K129" s="83">
        <f t="shared" si="71"/>
        <v>-55.7</v>
      </c>
      <c r="L129" s="83">
        <f t="shared" si="71"/>
        <v>-55.7</v>
      </c>
      <c r="M129" s="46"/>
      <c r="N129" s="46"/>
      <c r="O129" s="156" t="e">
        <f t="shared" si="34"/>
        <v>#DIV/0!</v>
      </c>
      <c r="P129" s="156" t="e">
        <f t="shared" si="35"/>
        <v>#DIV/0!</v>
      </c>
    </row>
    <row r="130" spans="1:16" ht="38.25" hidden="1">
      <c r="A130" s="68" t="s">
        <v>56</v>
      </c>
      <c r="B130" s="26" t="s">
        <v>49</v>
      </c>
      <c r="C130" s="26" t="s">
        <v>29</v>
      </c>
      <c r="D130" s="26" t="s">
        <v>106</v>
      </c>
      <c r="E130" s="26"/>
      <c r="F130" s="83">
        <f>F131</f>
        <v>0</v>
      </c>
      <c r="G130" s="83">
        <f aca="true" t="shared" si="72" ref="G130:L130">G131</f>
        <v>60</v>
      </c>
      <c r="H130" s="83">
        <f t="shared" si="72"/>
        <v>60</v>
      </c>
      <c r="I130" s="83">
        <f t="shared" si="72"/>
        <v>60</v>
      </c>
      <c r="J130" s="83">
        <f t="shared" si="72"/>
        <v>60</v>
      </c>
      <c r="K130" s="83">
        <f t="shared" si="72"/>
        <v>-55.7</v>
      </c>
      <c r="L130" s="83">
        <f t="shared" si="72"/>
        <v>-55.7</v>
      </c>
      <c r="M130" s="46"/>
      <c r="N130" s="46"/>
      <c r="O130" s="156" t="e">
        <f t="shared" si="34"/>
        <v>#DIV/0!</v>
      </c>
      <c r="P130" s="156" t="e">
        <f t="shared" si="35"/>
        <v>#DIV/0!</v>
      </c>
    </row>
    <row r="131" spans="1:16" ht="25.5" hidden="1">
      <c r="A131" s="68" t="s">
        <v>57</v>
      </c>
      <c r="B131" s="26" t="s">
        <v>49</v>
      </c>
      <c r="C131" s="26" t="s">
        <v>29</v>
      </c>
      <c r="D131" s="26" t="s">
        <v>107</v>
      </c>
      <c r="E131" s="26"/>
      <c r="F131" s="83">
        <f>F132</f>
        <v>0</v>
      </c>
      <c r="G131" s="83">
        <f aca="true" t="shared" si="73" ref="G131:L132">G132</f>
        <v>60</v>
      </c>
      <c r="H131" s="83">
        <f t="shared" si="73"/>
        <v>60</v>
      </c>
      <c r="I131" s="83">
        <f t="shared" si="73"/>
        <v>60</v>
      </c>
      <c r="J131" s="83">
        <f t="shared" si="73"/>
        <v>60</v>
      </c>
      <c r="K131" s="83">
        <f t="shared" si="73"/>
        <v>-55.7</v>
      </c>
      <c r="L131" s="83">
        <f t="shared" si="73"/>
        <v>-55.7</v>
      </c>
      <c r="M131" s="46"/>
      <c r="N131" s="46"/>
      <c r="O131" s="156" t="e">
        <f t="shared" si="34"/>
        <v>#DIV/0!</v>
      </c>
      <c r="P131" s="156" t="e">
        <f t="shared" si="35"/>
        <v>#DIV/0!</v>
      </c>
    </row>
    <row r="132" spans="1:16" ht="25.5" hidden="1">
      <c r="A132" s="24" t="s">
        <v>87</v>
      </c>
      <c r="B132" s="26" t="s">
        <v>49</v>
      </c>
      <c r="C132" s="26" t="s">
        <v>29</v>
      </c>
      <c r="D132" s="26" t="s">
        <v>107</v>
      </c>
      <c r="E132" s="26" t="s">
        <v>85</v>
      </c>
      <c r="F132" s="83">
        <f>F133</f>
        <v>0</v>
      </c>
      <c r="G132" s="83">
        <f t="shared" si="73"/>
        <v>60</v>
      </c>
      <c r="H132" s="83">
        <f t="shared" si="73"/>
        <v>60</v>
      </c>
      <c r="I132" s="83">
        <f t="shared" si="73"/>
        <v>60</v>
      </c>
      <c r="J132" s="83">
        <f t="shared" si="73"/>
        <v>60</v>
      </c>
      <c r="K132" s="83">
        <f t="shared" si="73"/>
        <v>-55.7</v>
      </c>
      <c r="L132" s="83">
        <f t="shared" si="73"/>
        <v>-55.7</v>
      </c>
      <c r="M132" s="46"/>
      <c r="N132" s="46"/>
      <c r="O132" s="156" t="e">
        <f t="shared" si="34"/>
        <v>#DIV/0!</v>
      </c>
      <c r="P132" s="156" t="e">
        <f t="shared" si="35"/>
        <v>#DIV/0!</v>
      </c>
    </row>
    <row r="133" spans="1:16" ht="25.5" hidden="1">
      <c r="A133" s="24" t="s">
        <v>88</v>
      </c>
      <c r="B133" s="26" t="s">
        <v>49</v>
      </c>
      <c r="C133" s="26" t="s">
        <v>29</v>
      </c>
      <c r="D133" s="26" t="s">
        <v>107</v>
      </c>
      <c r="E133" s="26" t="s">
        <v>86</v>
      </c>
      <c r="F133" s="83"/>
      <c r="G133" s="83">
        <v>60</v>
      </c>
      <c r="H133" s="83">
        <v>60</v>
      </c>
      <c r="I133" s="83">
        <v>60</v>
      </c>
      <c r="J133" s="85">
        <v>60</v>
      </c>
      <c r="K133" s="46">
        <v>-55.7</v>
      </c>
      <c r="L133" s="89">
        <f>F133+K133</f>
        <v>-55.7</v>
      </c>
      <c r="M133" s="46"/>
      <c r="N133" s="46"/>
      <c r="O133" s="156" t="e">
        <f t="shared" si="34"/>
        <v>#DIV/0!</v>
      </c>
      <c r="P133" s="156" t="e">
        <f t="shared" si="35"/>
        <v>#DIV/0!</v>
      </c>
    </row>
    <row r="134" spans="1:16" ht="13.5" customHeight="1">
      <c r="A134" s="24" t="s">
        <v>1</v>
      </c>
      <c r="B134" s="26" t="s">
        <v>49</v>
      </c>
      <c r="C134" s="26" t="s">
        <v>29</v>
      </c>
      <c r="D134" s="26" t="s">
        <v>110</v>
      </c>
      <c r="E134" s="26"/>
      <c r="F134" s="83">
        <f aca="true" t="shared" si="74" ref="F134:N136">F135</f>
        <v>10</v>
      </c>
      <c r="G134" s="83">
        <f t="shared" si="74"/>
        <v>0</v>
      </c>
      <c r="H134" s="83">
        <f t="shared" si="74"/>
        <v>0</v>
      </c>
      <c r="I134" s="83">
        <f t="shared" si="74"/>
        <v>0</v>
      </c>
      <c r="J134" s="83">
        <f t="shared" si="74"/>
        <v>0</v>
      </c>
      <c r="K134" s="83">
        <f t="shared" si="74"/>
        <v>112</v>
      </c>
      <c r="L134" s="83">
        <f t="shared" si="74"/>
        <v>122</v>
      </c>
      <c r="M134" s="83">
        <f t="shared" si="74"/>
        <v>10</v>
      </c>
      <c r="N134" s="83">
        <f t="shared" si="74"/>
        <v>0</v>
      </c>
      <c r="O134" s="156">
        <f t="shared" si="34"/>
        <v>0</v>
      </c>
      <c r="P134" s="156">
        <f t="shared" si="35"/>
        <v>0</v>
      </c>
    </row>
    <row r="135" spans="1:16" ht="63" customHeight="1">
      <c r="A135" s="107" t="s">
        <v>266</v>
      </c>
      <c r="B135" s="26" t="s">
        <v>49</v>
      </c>
      <c r="C135" s="26" t="s">
        <v>29</v>
      </c>
      <c r="D135" s="26" t="s">
        <v>265</v>
      </c>
      <c r="E135" s="26"/>
      <c r="F135" s="83">
        <f t="shared" si="74"/>
        <v>10</v>
      </c>
      <c r="G135" s="83">
        <f t="shared" si="74"/>
        <v>0</v>
      </c>
      <c r="H135" s="83">
        <f t="shared" si="74"/>
        <v>0</v>
      </c>
      <c r="I135" s="83">
        <f t="shared" si="74"/>
        <v>0</v>
      </c>
      <c r="J135" s="83">
        <f t="shared" si="74"/>
        <v>0</v>
      </c>
      <c r="K135" s="83">
        <f t="shared" si="74"/>
        <v>112</v>
      </c>
      <c r="L135" s="83">
        <f t="shared" si="74"/>
        <v>122</v>
      </c>
      <c r="M135" s="83">
        <f t="shared" si="74"/>
        <v>10</v>
      </c>
      <c r="N135" s="83">
        <f t="shared" si="74"/>
        <v>0</v>
      </c>
      <c r="O135" s="156">
        <f t="shared" si="34"/>
        <v>0</v>
      </c>
      <c r="P135" s="156">
        <f t="shared" si="35"/>
        <v>0</v>
      </c>
    </row>
    <row r="136" spans="1:16" ht="25.5">
      <c r="A136" s="24" t="s">
        <v>87</v>
      </c>
      <c r="B136" s="26" t="s">
        <v>49</v>
      </c>
      <c r="C136" s="26" t="s">
        <v>29</v>
      </c>
      <c r="D136" s="26" t="s">
        <v>265</v>
      </c>
      <c r="E136" s="26" t="s">
        <v>85</v>
      </c>
      <c r="F136" s="83">
        <f t="shared" si="74"/>
        <v>10</v>
      </c>
      <c r="G136" s="83">
        <f t="shared" si="74"/>
        <v>0</v>
      </c>
      <c r="H136" s="83">
        <f t="shared" si="74"/>
        <v>0</v>
      </c>
      <c r="I136" s="83">
        <f t="shared" si="74"/>
        <v>0</v>
      </c>
      <c r="J136" s="83">
        <f t="shared" si="74"/>
        <v>0</v>
      </c>
      <c r="K136" s="83">
        <f t="shared" si="74"/>
        <v>112</v>
      </c>
      <c r="L136" s="83">
        <f t="shared" si="74"/>
        <v>122</v>
      </c>
      <c r="M136" s="83">
        <f t="shared" si="74"/>
        <v>10</v>
      </c>
      <c r="N136" s="83">
        <f t="shared" si="74"/>
        <v>0</v>
      </c>
      <c r="O136" s="156">
        <f aca="true" t="shared" si="75" ref="O136:O199">N136/M136*100</f>
        <v>0</v>
      </c>
      <c r="P136" s="156">
        <f aca="true" t="shared" si="76" ref="P136:P199">N136/F136*100</f>
        <v>0</v>
      </c>
    </row>
    <row r="137" spans="1:16" ht="25.5">
      <c r="A137" s="24" t="s">
        <v>88</v>
      </c>
      <c r="B137" s="26" t="s">
        <v>49</v>
      </c>
      <c r="C137" s="26" t="s">
        <v>29</v>
      </c>
      <c r="D137" s="26" t="s">
        <v>265</v>
      </c>
      <c r="E137" s="26" t="s">
        <v>86</v>
      </c>
      <c r="F137" s="83">
        <v>10</v>
      </c>
      <c r="G137" s="83"/>
      <c r="H137" s="83"/>
      <c r="I137" s="83"/>
      <c r="J137" s="85"/>
      <c r="K137" s="46">
        <v>112</v>
      </c>
      <c r="L137" s="89">
        <f>F137+K137</f>
        <v>122</v>
      </c>
      <c r="M137" s="134">
        <v>10</v>
      </c>
      <c r="N137" s="134">
        <v>0</v>
      </c>
      <c r="O137" s="156">
        <f t="shared" si="75"/>
        <v>0</v>
      </c>
      <c r="P137" s="156">
        <f t="shared" si="76"/>
        <v>0</v>
      </c>
    </row>
    <row r="138" spans="1:16" ht="15.75" hidden="1">
      <c r="A138" s="29" t="s">
        <v>59</v>
      </c>
      <c r="B138" s="22" t="s">
        <v>49</v>
      </c>
      <c r="C138" s="22" t="s">
        <v>61</v>
      </c>
      <c r="D138" s="26"/>
      <c r="E138" s="26"/>
      <c r="F138" s="94">
        <f>F162+F142+F148+F139</f>
        <v>0</v>
      </c>
      <c r="G138" s="94">
        <f aca="true" t="shared" si="77" ref="G138:L138">G162+G142+G148+G139</f>
        <v>0</v>
      </c>
      <c r="H138" s="94">
        <f t="shared" si="77"/>
        <v>0</v>
      </c>
      <c r="I138" s="94">
        <f t="shared" si="77"/>
        <v>0</v>
      </c>
      <c r="J138" s="94">
        <f t="shared" si="77"/>
        <v>0</v>
      </c>
      <c r="K138" s="94">
        <f t="shared" si="77"/>
        <v>1174.6000000000001</v>
      </c>
      <c r="L138" s="94">
        <f t="shared" si="77"/>
        <v>1174.6000000000001</v>
      </c>
      <c r="M138" s="46"/>
      <c r="N138" s="46"/>
      <c r="O138" s="156" t="e">
        <f t="shared" si="75"/>
        <v>#DIV/0!</v>
      </c>
      <c r="P138" s="156" t="e">
        <f t="shared" si="76"/>
        <v>#DIV/0!</v>
      </c>
    </row>
    <row r="139" spans="1:16" ht="38.25" hidden="1">
      <c r="A139" s="113" t="s">
        <v>184</v>
      </c>
      <c r="B139" s="26" t="s">
        <v>49</v>
      </c>
      <c r="C139" s="26" t="s">
        <v>61</v>
      </c>
      <c r="D139" s="26" t="s">
        <v>182</v>
      </c>
      <c r="E139" s="26"/>
      <c r="F139" s="83">
        <f>F140</f>
        <v>0</v>
      </c>
      <c r="G139" s="83">
        <f aca="true" t="shared" si="78" ref="G139:L139">G140</f>
        <v>0</v>
      </c>
      <c r="H139" s="83">
        <f t="shared" si="78"/>
        <v>0</v>
      </c>
      <c r="I139" s="83">
        <f t="shared" si="78"/>
        <v>0</v>
      </c>
      <c r="J139" s="83">
        <f t="shared" si="78"/>
        <v>0</v>
      </c>
      <c r="K139" s="83">
        <f t="shared" si="78"/>
        <v>168.3</v>
      </c>
      <c r="L139" s="83">
        <f t="shared" si="78"/>
        <v>168.3</v>
      </c>
      <c r="M139" s="46"/>
      <c r="N139" s="46"/>
      <c r="O139" s="156" t="e">
        <f t="shared" si="75"/>
        <v>#DIV/0!</v>
      </c>
      <c r="P139" s="156" t="e">
        <f t="shared" si="76"/>
        <v>#DIV/0!</v>
      </c>
    </row>
    <row r="140" spans="1:16" ht="25.5" hidden="1">
      <c r="A140" s="24" t="s">
        <v>87</v>
      </c>
      <c r="B140" s="26" t="s">
        <v>49</v>
      </c>
      <c r="C140" s="26" t="s">
        <v>61</v>
      </c>
      <c r="D140" s="26" t="s">
        <v>182</v>
      </c>
      <c r="E140" s="26" t="s">
        <v>85</v>
      </c>
      <c r="F140" s="83">
        <f>F141</f>
        <v>0</v>
      </c>
      <c r="G140" s="83">
        <f aca="true" t="shared" si="79" ref="G140:L140">G141</f>
        <v>0</v>
      </c>
      <c r="H140" s="83">
        <f t="shared" si="79"/>
        <v>0</v>
      </c>
      <c r="I140" s="83">
        <f t="shared" si="79"/>
        <v>0</v>
      </c>
      <c r="J140" s="83">
        <f t="shared" si="79"/>
        <v>0</v>
      </c>
      <c r="K140" s="83">
        <f t="shared" si="79"/>
        <v>168.3</v>
      </c>
      <c r="L140" s="83">
        <f t="shared" si="79"/>
        <v>168.3</v>
      </c>
      <c r="M140" s="46"/>
      <c r="N140" s="46"/>
      <c r="O140" s="156" t="e">
        <f t="shared" si="75"/>
        <v>#DIV/0!</v>
      </c>
      <c r="P140" s="156" t="e">
        <f t="shared" si="76"/>
        <v>#DIV/0!</v>
      </c>
    </row>
    <row r="141" spans="1:16" ht="25.5" hidden="1">
      <c r="A141" s="24" t="s">
        <v>88</v>
      </c>
      <c r="B141" s="26" t="s">
        <v>49</v>
      </c>
      <c r="C141" s="26" t="s">
        <v>61</v>
      </c>
      <c r="D141" s="26" t="s">
        <v>182</v>
      </c>
      <c r="E141" s="26" t="s">
        <v>86</v>
      </c>
      <c r="F141" s="83">
        <v>0</v>
      </c>
      <c r="G141" s="83"/>
      <c r="H141" s="83"/>
      <c r="I141" s="83"/>
      <c r="J141" s="83"/>
      <c r="K141" s="83">
        <v>168.3</v>
      </c>
      <c r="L141" s="83">
        <f>F141+K141</f>
        <v>168.3</v>
      </c>
      <c r="M141" s="46"/>
      <c r="N141" s="46"/>
      <c r="O141" s="156" t="e">
        <f t="shared" si="75"/>
        <v>#DIV/0!</v>
      </c>
      <c r="P141" s="156" t="e">
        <f t="shared" si="76"/>
        <v>#DIV/0!</v>
      </c>
    </row>
    <row r="142" spans="1:16" ht="25.5" hidden="1">
      <c r="A142" s="25" t="s">
        <v>165</v>
      </c>
      <c r="B142" s="26" t="s">
        <v>49</v>
      </c>
      <c r="C142" s="26" t="s">
        <v>61</v>
      </c>
      <c r="D142" s="26" t="s">
        <v>169</v>
      </c>
      <c r="E142" s="26"/>
      <c r="F142" s="83">
        <f aca="true" t="shared" si="80" ref="F142:L146">F143</f>
        <v>0</v>
      </c>
      <c r="G142" s="83">
        <f t="shared" si="80"/>
        <v>0</v>
      </c>
      <c r="H142" s="83">
        <f t="shared" si="80"/>
        <v>0</v>
      </c>
      <c r="I142" s="83">
        <f t="shared" si="80"/>
        <v>0</v>
      </c>
      <c r="J142" s="83">
        <f t="shared" si="80"/>
        <v>0</v>
      </c>
      <c r="K142" s="83">
        <f t="shared" si="80"/>
        <v>0</v>
      </c>
      <c r="L142" s="83">
        <f t="shared" si="80"/>
        <v>0</v>
      </c>
      <c r="M142" s="46"/>
      <c r="N142" s="46"/>
      <c r="O142" s="156" t="e">
        <f t="shared" si="75"/>
        <v>#DIV/0!</v>
      </c>
      <c r="P142" s="156" t="e">
        <f t="shared" si="76"/>
        <v>#DIV/0!</v>
      </c>
    </row>
    <row r="143" spans="1:16" ht="25.5" hidden="1">
      <c r="A143" s="25" t="s">
        <v>166</v>
      </c>
      <c r="B143" s="26" t="s">
        <v>49</v>
      </c>
      <c r="C143" s="26" t="s">
        <v>61</v>
      </c>
      <c r="D143" s="26" t="s">
        <v>170</v>
      </c>
      <c r="E143" s="26"/>
      <c r="F143" s="83">
        <f t="shared" si="80"/>
        <v>0</v>
      </c>
      <c r="G143" s="83">
        <f t="shared" si="80"/>
        <v>0</v>
      </c>
      <c r="H143" s="83">
        <f t="shared" si="80"/>
        <v>0</v>
      </c>
      <c r="I143" s="83">
        <f t="shared" si="80"/>
        <v>0</v>
      </c>
      <c r="J143" s="83">
        <f t="shared" si="80"/>
        <v>0</v>
      </c>
      <c r="K143" s="83">
        <f t="shared" si="80"/>
        <v>0</v>
      </c>
      <c r="L143" s="83">
        <f t="shared" si="80"/>
        <v>0</v>
      </c>
      <c r="M143" s="46"/>
      <c r="N143" s="46"/>
      <c r="O143" s="156" t="e">
        <f t="shared" si="75"/>
        <v>#DIV/0!</v>
      </c>
      <c r="P143" s="156" t="e">
        <f t="shared" si="76"/>
        <v>#DIV/0!</v>
      </c>
    </row>
    <row r="144" spans="1:16" ht="38.25" hidden="1">
      <c r="A144" s="25" t="s">
        <v>167</v>
      </c>
      <c r="B144" s="26" t="s">
        <v>49</v>
      </c>
      <c r="C144" s="26" t="s">
        <v>61</v>
      </c>
      <c r="D144" s="26" t="s">
        <v>171</v>
      </c>
      <c r="E144" s="26"/>
      <c r="F144" s="83">
        <f t="shared" si="80"/>
        <v>0</v>
      </c>
      <c r="G144" s="83">
        <f t="shared" si="80"/>
        <v>0</v>
      </c>
      <c r="H144" s="83">
        <f t="shared" si="80"/>
        <v>0</v>
      </c>
      <c r="I144" s="83">
        <f t="shared" si="80"/>
        <v>0</v>
      </c>
      <c r="J144" s="83">
        <f t="shared" si="80"/>
        <v>0</v>
      </c>
      <c r="K144" s="83">
        <f t="shared" si="80"/>
        <v>0</v>
      </c>
      <c r="L144" s="83">
        <f t="shared" si="80"/>
        <v>0</v>
      </c>
      <c r="M144" s="46"/>
      <c r="N144" s="46"/>
      <c r="O144" s="156" t="e">
        <f t="shared" si="75"/>
        <v>#DIV/0!</v>
      </c>
      <c r="P144" s="156" t="e">
        <f t="shared" si="76"/>
        <v>#DIV/0!</v>
      </c>
    </row>
    <row r="145" spans="1:16" ht="51" hidden="1">
      <c r="A145" s="25" t="s">
        <v>168</v>
      </c>
      <c r="B145" s="26" t="s">
        <v>49</v>
      </c>
      <c r="C145" s="26" t="s">
        <v>61</v>
      </c>
      <c r="D145" s="26" t="s">
        <v>172</v>
      </c>
      <c r="E145" s="26"/>
      <c r="F145" s="83">
        <f t="shared" si="80"/>
        <v>0</v>
      </c>
      <c r="G145" s="83">
        <f t="shared" si="80"/>
        <v>0</v>
      </c>
      <c r="H145" s="83">
        <f t="shared" si="80"/>
        <v>0</v>
      </c>
      <c r="I145" s="83">
        <f t="shared" si="80"/>
        <v>0</v>
      </c>
      <c r="J145" s="83">
        <f t="shared" si="80"/>
        <v>0</v>
      </c>
      <c r="K145" s="83">
        <f t="shared" si="80"/>
        <v>0</v>
      </c>
      <c r="L145" s="83">
        <f t="shared" si="80"/>
        <v>0</v>
      </c>
      <c r="M145" s="46"/>
      <c r="N145" s="46"/>
      <c r="O145" s="156" t="e">
        <f t="shared" si="75"/>
        <v>#DIV/0!</v>
      </c>
      <c r="P145" s="156" t="e">
        <f t="shared" si="76"/>
        <v>#DIV/0!</v>
      </c>
    </row>
    <row r="146" spans="1:16" ht="25.5" hidden="1">
      <c r="A146" s="24" t="s">
        <v>87</v>
      </c>
      <c r="B146" s="26" t="s">
        <v>49</v>
      </c>
      <c r="C146" s="26" t="s">
        <v>61</v>
      </c>
      <c r="D146" s="26" t="s">
        <v>172</v>
      </c>
      <c r="E146" s="26" t="s">
        <v>85</v>
      </c>
      <c r="F146" s="83">
        <f t="shared" si="80"/>
        <v>0</v>
      </c>
      <c r="G146" s="83">
        <f t="shared" si="80"/>
        <v>0</v>
      </c>
      <c r="H146" s="83">
        <f t="shared" si="80"/>
        <v>0</v>
      </c>
      <c r="I146" s="83">
        <f t="shared" si="80"/>
        <v>0</v>
      </c>
      <c r="J146" s="83">
        <f t="shared" si="80"/>
        <v>0</v>
      </c>
      <c r="K146" s="83">
        <f t="shared" si="80"/>
        <v>0</v>
      </c>
      <c r="L146" s="83">
        <f t="shared" si="80"/>
        <v>0</v>
      </c>
      <c r="M146" s="46"/>
      <c r="N146" s="46"/>
      <c r="O146" s="156" t="e">
        <f t="shared" si="75"/>
        <v>#DIV/0!</v>
      </c>
      <c r="P146" s="156" t="e">
        <f t="shared" si="76"/>
        <v>#DIV/0!</v>
      </c>
    </row>
    <row r="147" spans="1:16" ht="25.5" hidden="1">
      <c r="A147" s="24" t="s">
        <v>88</v>
      </c>
      <c r="B147" s="26" t="s">
        <v>49</v>
      </c>
      <c r="C147" s="26" t="s">
        <v>61</v>
      </c>
      <c r="D147" s="26" t="s">
        <v>172</v>
      </c>
      <c r="E147" s="26" t="s">
        <v>86</v>
      </c>
      <c r="F147" s="83"/>
      <c r="G147" s="94"/>
      <c r="H147" s="94"/>
      <c r="I147" s="94"/>
      <c r="J147" s="95"/>
      <c r="K147" s="46"/>
      <c r="L147" s="89">
        <f>F147+K147</f>
        <v>0</v>
      </c>
      <c r="M147" s="46"/>
      <c r="N147" s="46"/>
      <c r="O147" s="156" t="e">
        <f t="shared" si="75"/>
        <v>#DIV/0!</v>
      </c>
      <c r="P147" s="156" t="e">
        <f t="shared" si="76"/>
        <v>#DIV/0!</v>
      </c>
    </row>
    <row r="148" spans="1:16" ht="15.75" hidden="1">
      <c r="A148" s="24" t="s">
        <v>202</v>
      </c>
      <c r="B148" s="26" t="s">
        <v>49</v>
      </c>
      <c r="C148" s="26" t="s">
        <v>61</v>
      </c>
      <c r="D148" s="26" t="s">
        <v>201</v>
      </c>
      <c r="E148" s="26"/>
      <c r="F148" s="83">
        <f>F149+F152</f>
        <v>0</v>
      </c>
      <c r="G148" s="94"/>
      <c r="H148" s="94"/>
      <c r="I148" s="94"/>
      <c r="J148" s="95"/>
      <c r="K148" s="89">
        <f>K149+K152</f>
        <v>4.1</v>
      </c>
      <c r="L148" s="89">
        <f>L149+L152</f>
        <v>4.1</v>
      </c>
      <c r="M148" s="46"/>
      <c r="N148" s="46"/>
      <c r="O148" s="156" t="e">
        <f t="shared" si="75"/>
        <v>#DIV/0!</v>
      </c>
      <c r="P148" s="156" t="e">
        <f t="shared" si="76"/>
        <v>#DIV/0!</v>
      </c>
    </row>
    <row r="149" spans="1:16" ht="25.5" hidden="1">
      <c r="A149" s="58" t="s">
        <v>207</v>
      </c>
      <c r="B149" s="26" t="s">
        <v>49</v>
      </c>
      <c r="C149" s="26" t="s">
        <v>61</v>
      </c>
      <c r="D149" s="26" t="s">
        <v>206</v>
      </c>
      <c r="E149" s="26"/>
      <c r="F149" s="83">
        <f>F150</f>
        <v>0</v>
      </c>
      <c r="G149" s="83"/>
      <c r="H149" s="83"/>
      <c r="I149" s="83"/>
      <c r="J149" s="85"/>
      <c r="K149" s="89">
        <f>K150</f>
        <v>1.9</v>
      </c>
      <c r="L149" s="89">
        <f>L150</f>
        <v>1.9</v>
      </c>
      <c r="M149" s="46"/>
      <c r="N149" s="46"/>
      <c r="O149" s="156" t="e">
        <f t="shared" si="75"/>
        <v>#DIV/0!</v>
      </c>
      <c r="P149" s="156" t="e">
        <f t="shared" si="76"/>
        <v>#DIV/0!</v>
      </c>
    </row>
    <row r="150" spans="1:16" ht="25.5" hidden="1">
      <c r="A150" s="24" t="s">
        <v>87</v>
      </c>
      <c r="B150" s="26" t="s">
        <v>49</v>
      </c>
      <c r="C150" s="26" t="s">
        <v>61</v>
      </c>
      <c r="D150" s="26" t="s">
        <v>206</v>
      </c>
      <c r="E150" s="26" t="s">
        <v>85</v>
      </c>
      <c r="F150" s="83">
        <f>F151</f>
        <v>0</v>
      </c>
      <c r="G150" s="83">
        <v>300</v>
      </c>
      <c r="H150" s="83">
        <v>300</v>
      </c>
      <c r="I150" s="83">
        <v>300</v>
      </c>
      <c r="J150" s="83">
        <v>300</v>
      </c>
      <c r="K150" s="83">
        <f>K151</f>
        <v>1.9</v>
      </c>
      <c r="L150" s="83">
        <f>F150+K150</f>
        <v>1.9</v>
      </c>
      <c r="M150" s="46"/>
      <c r="N150" s="46"/>
      <c r="O150" s="156" t="e">
        <f t="shared" si="75"/>
        <v>#DIV/0!</v>
      </c>
      <c r="P150" s="156" t="e">
        <f t="shared" si="76"/>
        <v>#DIV/0!</v>
      </c>
    </row>
    <row r="151" spans="1:16" ht="25.5" hidden="1">
      <c r="A151" s="24" t="s">
        <v>88</v>
      </c>
      <c r="B151" s="26" t="s">
        <v>49</v>
      </c>
      <c r="C151" s="26" t="s">
        <v>61</v>
      </c>
      <c r="D151" s="26" t="s">
        <v>206</v>
      </c>
      <c r="E151" s="26" t="s">
        <v>86</v>
      </c>
      <c r="F151" s="83"/>
      <c r="G151" s="83"/>
      <c r="H151" s="83"/>
      <c r="I151" s="83"/>
      <c r="J151" s="85"/>
      <c r="K151" s="46">
        <v>1.9</v>
      </c>
      <c r="L151" s="89">
        <f>F151+K151</f>
        <v>1.9</v>
      </c>
      <c r="M151" s="46"/>
      <c r="N151" s="46"/>
      <c r="O151" s="156" t="e">
        <f t="shared" si="75"/>
        <v>#DIV/0!</v>
      </c>
      <c r="P151" s="156" t="e">
        <f t="shared" si="76"/>
        <v>#DIV/0!</v>
      </c>
    </row>
    <row r="152" spans="1:16" ht="15.75" hidden="1">
      <c r="A152" s="58" t="s">
        <v>60</v>
      </c>
      <c r="B152" s="26" t="s">
        <v>49</v>
      </c>
      <c r="C152" s="26" t="s">
        <v>61</v>
      </c>
      <c r="D152" s="26" t="s">
        <v>108</v>
      </c>
      <c r="E152" s="26"/>
      <c r="F152" s="83">
        <f>F153+F155+F160</f>
        <v>0</v>
      </c>
      <c r="G152" s="83">
        <f aca="true" t="shared" si="81" ref="G152:L152">G153+G155+G160</f>
        <v>160</v>
      </c>
      <c r="H152" s="83">
        <f t="shared" si="81"/>
        <v>165</v>
      </c>
      <c r="I152" s="83">
        <f t="shared" si="81"/>
        <v>160</v>
      </c>
      <c r="J152" s="83">
        <f t="shared" si="81"/>
        <v>175</v>
      </c>
      <c r="K152" s="83">
        <f t="shared" si="81"/>
        <v>2.2</v>
      </c>
      <c r="L152" s="83">
        <f t="shared" si="81"/>
        <v>2.2</v>
      </c>
      <c r="M152" s="46"/>
      <c r="N152" s="46"/>
      <c r="O152" s="156" t="e">
        <f t="shared" si="75"/>
        <v>#DIV/0!</v>
      </c>
      <c r="P152" s="156" t="e">
        <f t="shared" si="76"/>
        <v>#DIV/0!</v>
      </c>
    </row>
    <row r="153" spans="1:16" ht="25.5" hidden="1">
      <c r="A153" s="24" t="s">
        <v>87</v>
      </c>
      <c r="B153" s="26" t="s">
        <v>49</v>
      </c>
      <c r="C153" s="26" t="s">
        <v>61</v>
      </c>
      <c r="D153" s="26" t="s">
        <v>108</v>
      </c>
      <c r="E153" s="26" t="s">
        <v>85</v>
      </c>
      <c r="F153" s="83">
        <f>F154</f>
        <v>0</v>
      </c>
      <c r="G153" s="83">
        <f>G154</f>
        <v>160</v>
      </c>
      <c r="H153" s="83">
        <f>H154</f>
        <v>165</v>
      </c>
      <c r="I153" s="83">
        <f>I154</f>
        <v>160</v>
      </c>
      <c r="J153" s="85">
        <f>J154</f>
        <v>175</v>
      </c>
      <c r="K153" s="46"/>
      <c r="L153" s="46"/>
      <c r="M153" s="46"/>
      <c r="N153" s="46"/>
      <c r="O153" s="156" t="e">
        <f t="shared" si="75"/>
        <v>#DIV/0!</v>
      </c>
      <c r="P153" s="156" t="e">
        <f t="shared" si="76"/>
        <v>#DIV/0!</v>
      </c>
    </row>
    <row r="154" spans="1:16" ht="25.5" hidden="1">
      <c r="A154" s="24" t="s">
        <v>88</v>
      </c>
      <c r="B154" s="26" t="s">
        <v>49</v>
      </c>
      <c r="C154" s="26" t="s">
        <v>61</v>
      </c>
      <c r="D154" s="26" t="s">
        <v>108</v>
      </c>
      <c r="E154" s="26" t="s">
        <v>86</v>
      </c>
      <c r="F154" s="83"/>
      <c r="G154" s="83">
        <v>160</v>
      </c>
      <c r="H154" s="83">
        <v>165</v>
      </c>
      <c r="I154" s="83">
        <v>160</v>
      </c>
      <c r="J154" s="85">
        <v>175</v>
      </c>
      <c r="K154" s="46"/>
      <c r="L154" s="46"/>
      <c r="M154" s="46"/>
      <c r="N154" s="46"/>
      <c r="O154" s="156" t="e">
        <f t="shared" si="75"/>
        <v>#DIV/0!</v>
      </c>
      <c r="P154" s="156" t="e">
        <f t="shared" si="76"/>
        <v>#DIV/0!</v>
      </c>
    </row>
    <row r="155" spans="1:16" ht="15.75" hidden="1">
      <c r="A155" s="24" t="s">
        <v>109</v>
      </c>
      <c r="B155" s="26" t="s">
        <v>49</v>
      </c>
      <c r="C155" s="26" t="s">
        <v>61</v>
      </c>
      <c r="D155" s="26" t="s">
        <v>108</v>
      </c>
      <c r="E155" s="26"/>
      <c r="F155" s="83">
        <f>F158+F156</f>
        <v>0</v>
      </c>
      <c r="G155" s="83">
        <f aca="true" t="shared" si="82" ref="G155:L155">G158+G156</f>
        <v>0</v>
      </c>
      <c r="H155" s="83">
        <f t="shared" si="82"/>
        <v>0</v>
      </c>
      <c r="I155" s="83">
        <f t="shared" si="82"/>
        <v>0</v>
      </c>
      <c r="J155" s="83">
        <f t="shared" si="82"/>
        <v>0</v>
      </c>
      <c r="K155" s="83">
        <f t="shared" si="82"/>
        <v>2.2</v>
      </c>
      <c r="L155" s="83">
        <f t="shared" si="82"/>
        <v>2.2</v>
      </c>
      <c r="M155" s="46"/>
      <c r="N155" s="46"/>
      <c r="O155" s="156" t="e">
        <f t="shared" si="75"/>
        <v>#DIV/0!</v>
      </c>
      <c r="P155" s="156" t="e">
        <f t="shared" si="76"/>
        <v>#DIV/0!</v>
      </c>
    </row>
    <row r="156" spans="1:16" ht="25.5" hidden="1">
      <c r="A156" s="24" t="s">
        <v>87</v>
      </c>
      <c r="B156" s="26" t="s">
        <v>49</v>
      </c>
      <c r="C156" s="26" t="s">
        <v>61</v>
      </c>
      <c r="D156" s="26" t="s">
        <v>108</v>
      </c>
      <c r="E156" s="26" t="s">
        <v>85</v>
      </c>
      <c r="F156" s="83">
        <f>F157</f>
        <v>0</v>
      </c>
      <c r="G156" s="83">
        <f aca="true" t="shared" si="83" ref="G156:L156">G157</f>
        <v>0</v>
      </c>
      <c r="H156" s="83">
        <f t="shared" si="83"/>
        <v>0</v>
      </c>
      <c r="I156" s="83">
        <f t="shared" si="83"/>
        <v>0</v>
      </c>
      <c r="J156" s="83">
        <f t="shared" si="83"/>
        <v>0</v>
      </c>
      <c r="K156" s="83">
        <f t="shared" si="83"/>
        <v>2.2</v>
      </c>
      <c r="L156" s="83">
        <f t="shared" si="83"/>
        <v>2.2</v>
      </c>
      <c r="M156" s="46"/>
      <c r="N156" s="46"/>
      <c r="O156" s="156" t="e">
        <f t="shared" si="75"/>
        <v>#DIV/0!</v>
      </c>
      <c r="P156" s="156" t="e">
        <f t="shared" si="76"/>
        <v>#DIV/0!</v>
      </c>
    </row>
    <row r="157" spans="1:16" ht="25.5" hidden="1">
      <c r="A157" s="24" t="s">
        <v>88</v>
      </c>
      <c r="B157" s="26" t="s">
        <v>49</v>
      </c>
      <c r="C157" s="26" t="s">
        <v>61</v>
      </c>
      <c r="D157" s="26" t="s">
        <v>108</v>
      </c>
      <c r="E157" s="26" t="s">
        <v>86</v>
      </c>
      <c r="F157" s="83"/>
      <c r="G157" s="83"/>
      <c r="H157" s="83"/>
      <c r="I157" s="83"/>
      <c r="J157" s="85"/>
      <c r="K157" s="46">
        <v>2.2</v>
      </c>
      <c r="L157" s="89">
        <f>F157+K157</f>
        <v>2.2</v>
      </c>
      <c r="M157" s="46"/>
      <c r="N157" s="46"/>
      <c r="O157" s="156" t="e">
        <f t="shared" si="75"/>
        <v>#DIV/0!</v>
      </c>
      <c r="P157" s="156" t="e">
        <f t="shared" si="76"/>
        <v>#DIV/0!</v>
      </c>
    </row>
    <row r="158" spans="1:16" ht="15.75" hidden="1">
      <c r="A158" s="24" t="s">
        <v>94</v>
      </c>
      <c r="B158" s="26" t="s">
        <v>49</v>
      </c>
      <c r="C158" s="26" t="s">
        <v>61</v>
      </c>
      <c r="D158" s="26" t="s">
        <v>108</v>
      </c>
      <c r="E158" s="26" t="s">
        <v>91</v>
      </c>
      <c r="F158" s="83">
        <f aca="true" t="shared" si="84" ref="F158:L158">F159</f>
        <v>0</v>
      </c>
      <c r="G158" s="83">
        <f t="shared" si="84"/>
        <v>0</v>
      </c>
      <c r="H158" s="83">
        <f t="shared" si="84"/>
        <v>0</v>
      </c>
      <c r="I158" s="83">
        <f t="shared" si="84"/>
        <v>0</v>
      </c>
      <c r="J158" s="85">
        <f t="shared" si="84"/>
        <v>0</v>
      </c>
      <c r="K158" s="46">
        <f t="shared" si="84"/>
        <v>0</v>
      </c>
      <c r="L158" s="89">
        <f t="shared" si="84"/>
        <v>0</v>
      </c>
      <c r="M158" s="46"/>
      <c r="N158" s="46"/>
      <c r="O158" s="156" t="e">
        <f t="shared" si="75"/>
        <v>#DIV/0!</v>
      </c>
      <c r="P158" s="156" t="e">
        <f t="shared" si="76"/>
        <v>#DIV/0!</v>
      </c>
    </row>
    <row r="159" spans="1:16" ht="38.25" hidden="1">
      <c r="A159" s="24" t="s">
        <v>141</v>
      </c>
      <c r="B159" s="26" t="s">
        <v>49</v>
      </c>
      <c r="C159" s="26" t="s">
        <v>61</v>
      </c>
      <c r="D159" s="26" t="s">
        <v>108</v>
      </c>
      <c r="E159" s="26" t="s">
        <v>12</v>
      </c>
      <c r="F159" s="83">
        <v>0</v>
      </c>
      <c r="G159" s="83"/>
      <c r="H159" s="83"/>
      <c r="I159" s="83"/>
      <c r="J159" s="85"/>
      <c r="K159" s="46"/>
      <c r="L159" s="89">
        <f>F159+K159</f>
        <v>0</v>
      </c>
      <c r="M159" s="46"/>
      <c r="N159" s="46"/>
      <c r="O159" s="156" t="e">
        <f t="shared" si="75"/>
        <v>#DIV/0!</v>
      </c>
      <c r="P159" s="156" t="e">
        <f t="shared" si="76"/>
        <v>#DIV/0!</v>
      </c>
    </row>
    <row r="160" spans="1:16" ht="15.75" hidden="1">
      <c r="A160" s="53" t="s">
        <v>94</v>
      </c>
      <c r="B160" s="26" t="s">
        <v>49</v>
      </c>
      <c r="C160" s="26" t="s">
        <v>61</v>
      </c>
      <c r="D160" s="26" t="s">
        <v>108</v>
      </c>
      <c r="E160" s="26" t="s">
        <v>91</v>
      </c>
      <c r="F160" s="83">
        <f>F161</f>
        <v>0</v>
      </c>
      <c r="G160" s="83"/>
      <c r="H160" s="83"/>
      <c r="I160" s="83"/>
      <c r="J160" s="85"/>
      <c r="K160" s="46">
        <f>K161</f>
        <v>0</v>
      </c>
      <c r="L160" s="89">
        <f>F160+K160</f>
        <v>0</v>
      </c>
      <c r="M160" s="46"/>
      <c r="N160" s="46"/>
      <c r="O160" s="156" t="e">
        <f t="shared" si="75"/>
        <v>#DIV/0!</v>
      </c>
      <c r="P160" s="156" t="e">
        <f t="shared" si="76"/>
        <v>#DIV/0!</v>
      </c>
    </row>
    <row r="161" spans="1:16" ht="15.75" hidden="1">
      <c r="A161" s="53" t="s">
        <v>93</v>
      </c>
      <c r="B161" s="26" t="s">
        <v>49</v>
      </c>
      <c r="C161" s="26" t="s">
        <v>61</v>
      </c>
      <c r="D161" s="26" t="s">
        <v>108</v>
      </c>
      <c r="E161" s="26" t="s">
        <v>92</v>
      </c>
      <c r="F161" s="83"/>
      <c r="G161" s="83"/>
      <c r="H161" s="83"/>
      <c r="I161" s="83"/>
      <c r="J161" s="85"/>
      <c r="K161" s="46">
        <v>0</v>
      </c>
      <c r="L161" s="89">
        <f>F161+K161</f>
        <v>0</v>
      </c>
      <c r="M161" s="46"/>
      <c r="N161" s="46"/>
      <c r="O161" s="156" t="e">
        <f t="shared" si="75"/>
        <v>#DIV/0!</v>
      </c>
      <c r="P161" s="156" t="e">
        <f t="shared" si="76"/>
        <v>#DIV/0!</v>
      </c>
    </row>
    <row r="162" spans="1:16" ht="15.75" hidden="1">
      <c r="A162" s="24" t="s">
        <v>1</v>
      </c>
      <c r="B162" s="26" t="s">
        <v>49</v>
      </c>
      <c r="C162" s="26" t="s">
        <v>61</v>
      </c>
      <c r="D162" s="26" t="s">
        <v>110</v>
      </c>
      <c r="E162" s="26"/>
      <c r="F162" s="83">
        <f>F163+F167+F177</f>
        <v>0</v>
      </c>
      <c r="G162" s="83">
        <f aca="true" t="shared" si="85" ref="G162:L162">G163+G167+G177</f>
        <v>0</v>
      </c>
      <c r="H162" s="83">
        <f t="shared" si="85"/>
        <v>0</v>
      </c>
      <c r="I162" s="83">
        <f t="shared" si="85"/>
        <v>0</v>
      </c>
      <c r="J162" s="83">
        <f t="shared" si="85"/>
        <v>0</v>
      </c>
      <c r="K162" s="83">
        <f t="shared" si="85"/>
        <v>1002.2</v>
      </c>
      <c r="L162" s="83">
        <f t="shared" si="85"/>
        <v>1002.2</v>
      </c>
      <c r="M162" s="46"/>
      <c r="N162" s="46"/>
      <c r="O162" s="156" t="e">
        <f t="shared" si="75"/>
        <v>#DIV/0!</v>
      </c>
      <c r="P162" s="156" t="e">
        <f t="shared" si="76"/>
        <v>#DIV/0!</v>
      </c>
    </row>
    <row r="163" spans="1:16" ht="38.25" hidden="1">
      <c r="A163" s="27" t="s">
        <v>187</v>
      </c>
      <c r="B163" s="26" t="s">
        <v>49</v>
      </c>
      <c r="C163" s="26" t="s">
        <v>61</v>
      </c>
      <c r="D163" s="26" t="s">
        <v>186</v>
      </c>
      <c r="E163" s="26"/>
      <c r="F163" s="83">
        <f>F164</f>
        <v>0</v>
      </c>
      <c r="G163" s="83">
        <f aca="true" t="shared" si="86" ref="G163:L163">G164</f>
        <v>0</v>
      </c>
      <c r="H163" s="83">
        <f t="shared" si="86"/>
        <v>0</v>
      </c>
      <c r="I163" s="83">
        <f t="shared" si="86"/>
        <v>0</v>
      </c>
      <c r="J163" s="83">
        <f t="shared" si="86"/>
        <v>0</v>
      </c>
      <c r="K163" s="83">
        <f t="shared" si="86"/>
        <v>-48.2</v>
      </c>
      <c r="L163" s="83">
        <f t="shared" si="86"/>
        <v>-48.2</v>
      </c>
      <c r="M163" s="46"/>
      <c r="N163" s="46"/>
      <c r="O163" s="156" t="e">
        <f t="shared" si="75"/>
        <v>#DIV/0!</v>
      </c>
      <c r="P163" s="156" t="e">
        <f t="shared" si="76"/>
        <v>#DIV/0!</v>
      </c>
    </row>
    <row r="164" spans="1:16" ht="25.5" hidden="1">
      <c r="A164" s="24" t="s">
        <v>229</v>
      </c>
      <c r="B164" s="26" t="s">
        <v>49</v>
      </c>
      <c r="C164" s="26" t="s">
        <v>61</v>
      </c>
      <c r="D164" s="26" t="s">
        <v>205</v>
      </c>
      <c r="E164" s="26"/>
      <c r="F164" s="83">
        <f>F165</f>
        <v>0</v>
      </c>
      <c r="G164" s="83">
        <f aca="true" t="shared" si="87" ref="G164:L164">G165</f>
        <v>0</v>
      </c>
      <c r="H164" s="83">
        <f t="shared" si="87"/>
        <v>0</v>
      </c>
      <c r="I164" s="83">
        <f t="shared" si="87"/>
        <v>0</v>
      </c>
      <c r="J164" s="83">
        <f t="shared" si="87"/>
        <v>0</v>
      </c>
      <c r="K164" s="83">
        <f t="shared" si="87"/>
        <v>-48.2</v>
      </c>
      <c r="L164" s="83">
        <f t="shared" si="87"/>
        <v>-48.2</v>
      </c>
      <c r="M164" s="46"/>
      <c r="N164" s="46"/>
      <c r="O164" s="156" t="e">
        <f t="shared" si="75"/>
        <v>#DIV/0!</v>
      </c>
      <c r="P164" s="156" t="e">
        <f t="shared" si="76"/>
        <v>#DIV/0!</v>
      </c>
    </row>
    <row r="165" spans="1:16" ht="25.5" hidden="1">
      <c r="A165" s="24" t="s">
        <v>87</v>
      </c>
      <c r="B165" s="26" t="s">
        <v>49</v>
      </c>
      <c r="C165" s="26" t="s">
        <v>61</v>
      </c>
      <c r="D165" s="26" t="s">
        <v>205</v>
      </c>
      <c r="E165" s="26" t="s">
        <v>85</v>
      </c>
      <c r="F165" s="83">
        <f>F166</f>
        <v>0</v>
      </c>
      <c r="G165" s="83">
        <f aca="true" t="shared" si="88" ref="G165:L165">G166</f>
        <v>0</v>
      </c>
      <c r="H165" s="83">
        <f t="shared" si="88"/>
        <v>0</v>
      </c>
      <c r="I165" s="83">
        <f t="shared" si="88"/>
        <v>0</v>
      </c>
      <c r="J165" s="83">
        <f t="shared" si="88"/>
        <v>0</v>
      </c>
      <c r="K165" s="83">
        <f t="shared" si="88"/>
        <v>-48.2</v>
      </c>
      <c r="L165" s="83">
        <f t="shared" si="88"/>
        <v>-48.2</v>
      </c>
      <c r="M165" s="46"/>
      <c r="N165" s="46"/>
      <c r="O165" s="156" t="e">
        <f t="shared" si="75"/>
        <v>#DIV/0!</v>
      </c>
      <c r="P165" s="156" t="e">
        <f t="shared" si="76"/>
        <v>#DIV/0!</v>
      </c>
    </row>
    <row r="166" spans="1:16" ht="25.5" hidden="1">
      <c r="A166" s="24" t="s">
        <v>88</v>
      </c>
      <c r="B166" s="26" t="s">
        <v>49</v>
      </c>
      <c r="C166" s="26" t="s">
        <v>61</v>
      </c>
      <c r="D166" s="26" t="s">
        <v>205</v>
      </c>
      <c r="E166" s="26" t="s">
        <v>86</v>
      </c>
      <c r="F166" s="83"/>
      <c r="G166" s="83"/>
      <c r="H166" s="83"/>
      <c r="I166" s="83"/>
      <c r="J166" s="85"/>
      <c r="K166" s="46">
        <v>-48.2</v>
      </c>
      <c r="L166" s="89">
        <f>F166+K166</f>
        <v>-48.2</v>
      </c>
      <c r="M166" s="46"/>
      <c r="N166" s="46"/>
      <c r="O166" s="156" t="e">
        <f t="shared" si="75"/>
        <v>#DIV/0!</v>
      </c>
      <c r="P166" s="156" t="e">
        <f t="shared" si="76"/>
        <v>#DIV/0!</v>
      </c>
    </row>
    <row r="167" spans="1:16" ht="38.25" hidden="1">
      <c r="A167" s="24" t="s">
        <v>222</v>
      </c>
      <c r="B167" s="26" t="s">
        <v>49</v>
      </c>
      <c r="C167" s="26" t="s">
        <v>61</v>
      </c>
      <c r="D167" s="26" t="s">
        <v>225</v>
      </c>
      <c r="E167" s="26"/>
      <c r="F167" s="83">
        <f>F168+F171+F174</f>
        <v>0</v>
      </c>
      <c r="G167" s="83">
        <f aca="true" t="shared" si="89" ref="G167:L167">G168+G171+G174</f>
        <v>0</v>
      </c>
      <c r="H167" s="83">
        <f t="shared" si="89"/>
        <v>0</v>
      </c>
      <c r="I167" s="83">
        <f t="shared" si="89"/>
        <v>0</v>
      </c>
      <c r="J167" s="83">
        <f t="shared" si="89"/>
        <v>0</v>
      </c>
      <c r="K167" s="83">
        <f t="shared" si="89"/>
        <v>1050.4</v>
      </c>
      <c r="L167" s="83">
        <f t="shared" si="89"/>
        <v>1050.4</v>
      </c>
      <c r="M167" s="46"/>
      <c r="N167" s="46"/>
      <c r="O167" s="156" t="e">
        <f t="shared" si="75"/>
        <v>#DIV/0!</v>
      </c>
      <c r="P167" s="156" t="e">
        <f t="shared" si="76"/>
        <v>#DIV/0!</v>
      </c>
    </row>
    <row r="168" spans="1:16" ht="38.25" hidden="1">
      <c r="A168" s="24" t="s">
        <v>223</v>
      </c>
      <c r="B168" s="26" t="s">
        <v>49</v>
      </c>
      <c r="C168" s="26" t="s">
        <v>61</v>
      </c>
      <c r="D168" s="26" t="s">
        <v>224</v>
      </c>
      <c r="E168" s="26"/>
      <c r="F168" s="83">
        <f>F169</f>
        <v>0</v>
      </c>
      <c r="G168" s="83">
        <f aca="true" t="shared" si="90" ref="G168:L168">G169</f>
        <v>0</v>
      </c>
      <c r="H168" s="83">
        <f t="shared" si="90"/>
        <v>0</v>
      </c>
      <c r="I168" s="83">
        <f t="shared" si="90"/>
        <v>0</v>
      </c>
      <c r="J168" s="83">
        <f t="shared" si="90"/>
        <v>0</v>
      </c>
      <c r="K168" s="83">
        <f t="shared" si="90"/>
        <v>-0.1</v>
      </c>
      <c r="L168" s="83">
        <f t="shared" si="90"/>
        <v>-0.1</v>
      </c>
      <c r="M168" s="46"/>
      <c r="N168" s="46"/>
      <c r="O168" s="156" t="e">
        <f t="shared" si="75"/>
        <v>#DIV/0!</v>
      </c>
      <c r="P168" s="156" t="e">
        <f t="shared" si="76"/>
        <v>#DIV/0!</v>
      </c>
    </row>
    <row r="169" spans="1:16" ht="25.5" hidden="1">
      <c r="A169" s="24" t="s">
        <v>87</v>
      </c>
      <c r="B169" s="26" t="s">
        <v>49</v>
      </c>
      <c r="C169" s="26" t="s">
        <v>61</v>
      </c>
      <c r="D169" s="26" t="s">
        <v>224</v>
      </c>
      <c r="E169" s="26" t="s">
        <v>85</v>
      </c>
      <c r="F169" s="83">
        <f>F170</f>
        <v>0</v>
      </c>
      <c r="G169" s="83">
        <f aca="true" t="shared" si="91" ref="G169:L169">G170</f>
        <v>0</v>
      </c>
      <c r="H169" s="83">
        <f t="shared" si="91"/>
        <v>0</v>
      </c>
      <c r="I169" s="83">
        <f t="shared" si="91"/>
        <v>0</v>
      </c>
      <c r="J169" s="83">
        <f t="shared" si="91"/>
        <v>0</v>
      </c>
      <c r="K169" s="83">
        <f t="shared" si="91"/>
        <v>-0.1</v>
      </c>
      <c r="L169" s="83">
        <f t="shared" si="91"/>
        <v>-0.1</v>
      </c>
      <c r="M169" s="46"/>
      <c r="N169" s="46"/>
      <c r="O169" s="156" t="e">
        <f t="shared" si="75"/>
        <v>#DIV/0!</v>
      </c>
      <c r="P169" s="156" t="e">
        <f t="shared" si="76"/>
        <v>#DIV/0!</v>
      </c>
    </row>
    <row r="170" spans="1:16" ht="25.5" hidden="1">
      <c r="A170" s="50" t="s">
        <v>88</v>
      </c>
      <c r="B170" s="30" t="s">
        <v>49</v>
      </c>
      <c r="C170" s="30" t="s">
        <v>61</v>
      </c>
      <c r="D170" s="30" t="s">
        <v>224</v>
      </c>
      <c r="E170" s="30" t="s">
        <v>86</v>
      </c>
      <c r="F170" s="88"/>
      <c r="G170" s="88"/>
      <c r="H170" s="88"/>
      <c r="I170" s="88"/>
      <c r="J170" s="91"/>
      <c r="K170" s="118">
        <v>-0.1</v>
      </c>
      <c r="L170" s="90">
        <f>F170+K170</f>
        <v>-0.1</v>
      </c>
      <c r="M170" s="46"/>
      <c r="N170" s="46"/>
      <c r="O170" s="156" t="e">
        <f t="shared" si="75"/>
        <v>#DIV/0!</v>
      </c>
      <c r="P170" s="156" t="e">
        <f t="shared" si="76"/>
        <v>#DIV/0!</v>
      </c>
    </row>
    <row r="171" spans="1:16" ht="38.25" hidden="1">
      <c r="A171" s="64" t="s">
        <v>267</v>
      </c>
      <c r="B171" s="30" t="s">
        <v>49</v>
      </c>
      <c r="C171" s="30" t="s">
        <v>61</v>
      </c>
      <c r="D171" s="31" t="s">
        <v>270</v>
      </c>
      <c r="E171" s="31"/>
      <c r="F171" s="89">
        <f>F172</f>
        <v>0</v>
      </c>
      <c r="G171" s="89">
        <f aca="true" t="shared" si="92" ref="G171:L171">G172</f>
        <v>0</v>
      </c>
      <c r="H171" s="89">
        <f t="shared" si="92"/>
        <v>0</v>
      </c>
      <c r="I171" s="89">
        <f t="shared" si="92"/>
        <v>0</v>
      </c>
      <c r="J171" s="89">
        <f t="shared" si="92"/>
        <v>0</v>
      </c>
      <c r="K171" s="89">
        <f t="shared" si="92"/>
        <v>100</v>
      </c>
      <c r="L171" s="89">
        <f t="shared" si="92"/>
        <v>100</v>
      </c>
      <c r="M171" s="46"/>
      <c r="N171" s="46"/>
      <c r="O171" s="156" t="e">
        <f t="shared" si="75"/>
        <v>#DIV/0!</v>
      </c>
      <c r="P171" s="156" t="e">
        <f t="shared" si="76"/>
        <v>#DIV/0!</v>
      </c>
    </row>
    <row r="172" spans="1:16" ht="25.5" hidden="1">
      <c r="A172" s="24" t="s">
        <v>87</v>
      </c>
      <c r="B172" s="30" t="s">
        <v>49</v>
      </c>
      <c r="C172" s="30" t="s">
        <v>61</v>
      </c>
      <c r="D172" s="31" t="s">
        <v>270</v>
      </c>
      <c r="E172" s="31" t="s">
        <v>85</v>
      </c>
      <c r="F172" s="89">
        <f>F173</f>
        <v>0</v>
      </c>
      <c r="G172" s="89">
        <f aca="true" t="shared" si="93" ref="G172:L172">G173</f>
        <v>0</v>
      </c>
      <c r="H172" s="89">
        <f t="shared" si="93"/>
        <v>0</v>
      </c>
      <c r="I172" s="89">
        <f t="shared" si="93"/>
        <v>0</v>
      </c>
      <c r="J172" s="89">
        <f t="shared" si="93"/>
        <v>0</v>
      </c>
      <c r="K172" s="89">
        <f t="shared" si="93"/>
        <v>100</v>
      </c>
      <c r="L172" s="89">
        <f t="shared" si="93"/>
        <v>100</v>
      </c>
      <c r="M172" s="46"/>
      <c r="N172" s="46"/>
      <c r="O172" s="156" t="e">
        <f t="shared" si="75"/>
        <v>#DIV/0!</v>
      </c>
      <c r="P172" s="156" t="e">
        <f t="shared" si="76"/>
        <v>#DIV/0!</v>
      </c>
    </row>
    <row r="173" spans="1:16" ht="25.5" hidden="1">
      <c r="A173" s="50" t="s">
        <v>88</v>
      </c>
      <c r="B173" s="30" t="s">
        <v>49</v>
      </c>
      <c r="C173" s="30" t="s">
        <v>61</v>
      </c>
      <c r="D173" s="31" t="s">
        <v>270</v>
      </c>
      <c r="E173" s="31" t="s">
        <v>86</v>
      </c>
      <c r="F173" s="89">
        <v>0</v>
      </c>
      <c r="G173" s="89"/>
      <c r="H173" s="89"/>
      <c r="I173" s="89"/>
      <c r="J173" s="89"/>
      <c r="K173" s="46">
        <v>100</v>
      </c>
      <c r="L173" s="89">
        <f>F173+K173</f>
        <v>100</v>
      </c>
      <c r="M173" s="46"/>
      <c r="N173" s="46"/>
      <c r="O173" s="156" t="e">
        <f t="shared" si="75"/>
        <v>#DIV/0!</v>
      </c>
      <c r="P173" s="156" t="e">
        <f t="shared" si="76"/>
        <v>#DIV/0!</v>
      </c>
    </row>
    <row r="174" spans="1:16" ht="45" customHeight="1" hidden="1">
      <c r="A174" s="64" t="s">
        <v>268</v>
      </c>
      <c r="B174" s="30" t="s">
        <v>49</v>
      </c>
      <c r="C174" s="30" t="s">
        <v>61</v>
      </c>
      <c r="D174" s="31" t="s">
        <v>269</v>
      </c>
      <c r="E174" s="31"/>
      <c r="F174" s="89">
        <f>F175</f>
        <v>0</v>
      </c>
      <c r="G174" s="89">
        <f aca="true" t="shared" si="94" ref="G174:L174">G175</f>
        <v>0</v>
      </c>
      <c r="H174" s="89">
        <f t="shared" si="94"/>
        <v>0</v>
      </c>
      <c r="I174" s="89">
        <f t="shared" si="94"/>
        <v>0</v>
      </c>
      <c r="J174" s="89">
        <f t="shared" si="94"/>
        <v>0</v>
      </c>
      <c r="K174" s="89">
        <f t="shared" si="94"/>
        <v>950.5</v>
      </c>
      <c r="L174" s="89">
        <f t="shared" si="94"/>
        <v>950.5</v>
      </c>
      <c r="M174" s="46"/>
      <c r="N174" s="46"/>
      <c r="O174" s="156" t="e">
        <f t="shared" si="75"/>
        <v>#DIV/0!</v>
      </c>
      <c r="P174" s="156" t="e">
        <f t="shared" si="76"/>
        <v>#DIV/0!</v>
      </c>
    </row>
    <row r="175" spans="1:16" ht="25.5" hidden="1">
      <c r="A175" s="50" t="s">
        <v>87</v>
      </c>
      <c r="B175" s="30" t="s">
        <v>49</v>
      </c>
      <c r="C175" s="30" t="s">
        <v>61</v>
      </c>
      <c r="D175" s="31" t="s">
        <v>269</v>
      </c>
      <c r="E175" s="40" t="s">
        <v>85</v>
      </c>
      <c r="F175" s="90">
        <f>F176</f>
        <v>0</v>
      </c>
      <c r="G175" s="90">
        <f aca="true" t="shared" si="95" ref="G175:L175">G176</f>
        <v>0</v>
      </c>
      <c r="H175" s="90">
        <f t="shared" si="95"/>
        <v>0</v>
      </c>
      <c r="I175" s="90">
        <f t="shared" si="95"/>
        <v>0</v>
      </c>
      <c r="J175" s="90">
        <f t="shared" si="95"/>
        <v>0</v>
      </c>
      <c r="K175" s="90">
        <f t="shared" si="95"/>
        <v>950.5</v>
      </c>
      <c r="L175" s="90">
        <f t="shared" si="95"/>
        <v>950.5</v>
      </c>
      <c r="M175" s="46"/>
      <c r="N175" s="46"/>
      <c r="O175" s="156" t="e">
        <f t="shared" si="75"/>
        <v>#DIV/0!</v>
      </c>
      <c r="P175" s="156" t="e">
        <f t="shared" si="76"/>
        <v>#DIV/0!</v>
      </c>
    </row>
    <row r="176" spans="1:16" ht="25.5" hidden="1">
      <c r="A176" s="64" t="s">
        <v>88</v>
      </c>
      <c r="B176" s="31" t="s">
        <v>49</v>
      </c>
      <c r="C176" s="31" t="s">
        <v>61</v>
      </c>
      <c r="D176" s="31" t="s">
        <v>269</v>
      </c>
      <c r="E176" s="31" t="s">
        <v>86</v>
      </c>
      <c r="F176" s="89">
        <v>0</v>
      </c>
      <c r="G176" s="89"/>
      <c r="H176" s="89"/>
      <c r="I176" s="89"/>
      <c r="J176" s="89"/>
      <c r="K176" s="46">
        <v>950.5</v>
      </c>
      <c r="L176" s="89">
        <f>F176+K176</f>
        <v>950.5</v>
      </c>
      <c r="M176" s="46"/>
      <c r="N176" s="46"/>
      <c r="O176" s="156" t="e">
        <f t="shared" si="75"/>
        <v>#DIV/0!</v>
      </c>
      <c r="P176" s="156" t="e">
        <f t="shared" si="76"/>
        <v>#DIV/0!</v>
      </c>
    </row>
    <row r="177" spans="1:16" ht="38.25" hidden="1">
      <c r="A177" s="53" t="s">
        <v>247</v>
      </c>
      <c r="B177" s="31" t="s">
        <v>49</v>
      </c>
      <c r="C177" s="31" t="s">
        <v>61</v>
      </c>
      <c r="D177" s="31" t="s">
        <v>225</v>
      </c>
      <c r="E177" s="31"/>
      <c r="F177" s="89">
        <f>F178</f>
        <v>0</v>
      </c>
      <c r="G177" s="120">
        <f aca="true" t="shared" si="96" ref="G177:L177">G178</f>
        <v>0</v>
      </c>
      <c r="H177" s="120">
        <f t="shared" si="96"/>
        <v>0</v>
      </c>
      <c r="I177" s="120">
        <f t="shared" si="96"/>
        <v>0</v>
      </c>
      <c r="J177" s="120">
        <f t="shared" si="96"/>
        <v>0</v>
      </c>
      <c r="K177" s="120">
        <f t="shared" si="96"/>
        <v>0</v>
      </c>
      <c r="L177" s="120">
        <f t="shared" si="96"/>
        <v>0</v>
      </c>
      <c r="M177" s="46"/>
      <c r="N177" s="46"/>
      <c r="O177" s="156" t="e">
        <f t="shared" si="75"/>
        <v>#DIV/0!</v>
      </c>
      <c r="P177" s="156" t="e">
        <f t="shared" si="76"/>
        <v>#DIV/0!</v>
      </c>
    </row>
    <row r="178" spans="1:16" ht="25.5" hidden="1">
      <c r="A178" s="108" t="s">
        <v>246</v>
      </c>
      <c r="B178" s="38" t="s">
        <v>49</v>
      </c>
      <c r="C178" s="38" t="s">
        <v>61</v>
      </c>
      <c r="D178" s="38" t="s">
        <v>245</v>
      </c>
      <c r="E178" s="102"/>
      <c r="F178" s="120">
        <f>F179</f>
        <v>0</v>
      </c>
      <c r="G178" s="89">
        <f aca="true" t="shared" si="97" ref="G178:L178">G179</f>
        <v>0</v>
      </c>
      <c r="H178" s="89">
        <f t="shared" si="97"/>
        <v>0</v>
      </c>
      <c r="I178" s="89">
        <f t="shared" si="97"/>
        <v>0</v>
      </c>
      <c r="J178" s="89">
        <f t="shared" si="97"/>
        <v>0</v>
      </c>
      <c r="K178" s="89">
        <f t="shared" si="97"/>
        <v>0</v>
      </c>
      <c r="L178" s="89">
        <f t="shared" si="97"/>
        <v>0</v>
      </c>
      <c r="M178" s="46"/>
      <c r="N178" s="46"/>
      <c r="O178" s="156" t="e">
        <f t="shared" si="75"/>
        <v>#DIV/0!</v>
      </c>
      <c r="P178" s="156" t="e">
        <f t="shared" si="76"/>
        <v>#DIV/0!</v>
      </c>
    </row>
    <row r="179" spans="1:16" ht="25.5" hidden="1">
      <c r="A179" s="24" t="s">
        <v>87</v>
      </c>
      <c r="B179" s="26" t="s">
        <v>49</v>
      </c>
      <c r="C179" s="26" t="s">
        <v>61</v>
      </c>
      <c r="D179" s="26" t="s">
        <v>245</v>
      </c>
      <c r="E179" s="62" t="s">
        <v>85</v>
      </c>
      <c r="F179" s="89">
        <f>F180</f>
        <v>0</v>
      </c>
      <c r="G179" s="89">
        <f aca="true" t="shared" si="98" ref="G179:L179">G180</f>
        <v>0</v>
      </c>
      <c r="H179" s="89">
        <f t="shared" si="98"/>
        <v>0</v>
      </c>
      <c r="I179" s="89">
        <f t="shared" si="98"/>
        <v>0</v>
      </c>
      <c r="J179" s="89">
        <f t="shared" si="98"/>
        <v>0</v>
      </c>
      <c r="K179" s="89">
        <f t="shared" si="98"/>
        <v>0</v>
      </c>
      <c r="L179" s="89">
        <f t="shared" si="98"/>
        <v>0</v>
      </c>
      <c r="M179" s="46"/>
      <c r="N179" s="46"/>
      <c r="O179" s="156" t="e">
        <f t="shared" si="75"/>
        <v>#DIV/0!</v>
      </c>
      <c r="P179" s="156" t="e">
        <f t="shared" si="76"/>
        <v>#DIV/0!</v>
      </c>
    </row>
    <row r="180" spans="1:16" ht="25.5" hidden="1">
      <c r="A180" s="24" t="s">
        <v>88</v>
      </c>
      <c r="B180" s="26" t="s">
        <v>49</v>
      </c>
      <c r="C180" s="26" t="s">
        <v>61</v>
      </c>
      <c r="D180" s="26" t="s">
        <v>245</v>
      </c>
      <c r="E180" s="62" t="s">
        <v>86</v>
      </c>
      <c r="F180" s="89"/>
      <c r="G180" s="89"/>
      <c r="H180" s="89"/>
      <c r="I180" s="89"/>
      <c r="J180" s="89"/>
      <c r="K180" s="46"/>
      <c r="L180" s="89">
        <f>F180+K180</f>
        <v>0</v>
      </c>
      <c r="M180" s="46"/>
      <c r="N180" s="46"/>
      <c r="O180" s="156" t="e">
        <f t="shared" si="75"/>
        <v>#DIV/0!</v>
      </c>
      <c r="P180" s="156" t="e">
        <f t="shared" si="76"/>
        <v>#DIV/0!</v>
      </c>
    </row>
    <row r="181" spans="1:16" ht="15.75">
      <c r="A181" s="29" t="s">
        <v>62</v>
      </c>
      <c r="B181" s="22" t="s">
        <v>49</v>
      </c>
      <c r="C181" s="22" t="s">
        <v>63</v>
      </c>
      <c r="D181" s="26"/>
      <c r="E181" s="26"/>
      <c r="F181" s="104">
        <f>F209+F218+F215+F212+F182+F188+F201</f>
        <v>5693.2</v>
      </c>
      <c r="G181" s="104">
        <f aca="true" t="shared" si="99" ref="G181:N181">G209+G218+G215+G212+G182+G188+G201</f>
        <v>3614</v>
      </c>
      <c r="H181" s="104">
        <f t="shared" si="99"/>
        <v>3627.4</v>
      </c>
      <c r="I181" s="104">
        <f t="shared" si="99"/>
        <v>3614</v>
      </c>
      <c r="J181" s="104">
        <f t="shared" si="99"/>
        <v>3804</v>
      </c>
      <c r="K181" s="104">
        <f t="shared" si="99"/>
        <v>588.4</v>
      </c>
      <c r="L181" s="104">
        <f t="shared" si="99"/>
        <v>6265.099999999999</v>
      </c>
      <c r="M181" s="104">
        <f t="shared" si="99"/>
        <v>938.8</v>
      </c>
      <c r="N181" s="104">
        <f t="shared" si="99"/>
        <v>581</v>
      </c>
      <c r="O181" s="156">
        <f t="shared" si="75"/>
        <v>61.88751597784405</v>
      </c>
      <c r="P181" s="156">
        <f t="shared" si="76"/>
        <v>10.20515702943863</v>
      </c>
    </row>
    <row r="182" spans="1:16" ht="38.25" hidden="1">
      <c r="A182" s="24" t="s">
        <v>248</v>
      </c>
      <c r="B182" s="26" t="s">
        <v>49</v>
      </c>
      <c r="C182" s="26" t="s">
        <v>63</v>
      </c>
      <c r="D182" s="26" t="s">
        <v>104</v>
      </c>
      <c r="E182" s="26"/>
      <c r="F182" s="84">
        <f>F183</f>
        <v>0</v>
      </c>
      <c r="G182" s="84">
        <f aca="true" t="shared" si="100" ref="G182:L182">G183</f>
        <v>0</v>
      </c>
      <c r="H182" s="84">
        <f t="shared" si="100"/>
        <v>0</v>
      </c>
      <c r="I182" s="84">
        <f t="shared" si="100"/>
        <v>0</v>
      </c>
      <c r="J182" s="84">
        <f t="shared" si="100"/>
        <v>0</v>
      </c>
      <c r="K182" s="84">
        <f t="shared" si="100"/>
        <v>0</v>
      </c>
      <c r="L182" s="84">
        <f t="shared" si="100"/>
        <v>0</v>
      </c>
      <c r="M182" s="46"/>
      <c r="N182" s="46"/>
      <c r="O182" s="156" t="e">
        <f t="shared" si="75"/>
        <v>#DIV/0!</v>
      </c>
      <c r="P182" s="156" t="e">
        <f t="shared" si="76"/>
        <v>#DIV/0!</v>
      </c>
    </row>
    <row r="183" spans="1:16" ht="38.25" hidden="1">
      <c r="A183" s="24" t="s">
        <v>55</v>
      </c>
      <c r="B183" s="26" t="s">
        <v>49</v>
      </c>
      <c r="C183" s="26" t="s">
        <v>63</v>
      </c>
      <c r="D183" s="26" t="s">
        <v>105</v>
      </c>
      <c r="E183" s="26"/>
      <c r="F183" s="84">
        <f>F184</f>
        <v>0</v>
      </c>
      <c r="G183" s="84">
        <f aca="true" t="shared" si="101" ref="G183:L183">G184</f>
        <v>0</v>
      </c>
      <c r="H183" s="84">
        <f t="shared" si="101"/>
        <v>0</v>
      </c>
      <c r="I183" s="84">
        <f t="shared" si="101"/>
        <v>0</v>
      </c>
      <c r="J183" s="84">
        <f t="shared" si="101"/>
        <v>0</v>
      </c>
      <c r="K183" s="84">
        <f t="shared" si="101"/>
        <v>0</v>
      </c>
      <c r="L183" s="84">
        <f t="shared" si="101"/>
        <v>0</v>
      </c>
      <c r="M183" s="46"/>
      <c r="N183" s="46"/>
      <c r="O183" s="156" t="e">
        <f t="shared" si="75"/>
        <v>#DIV/0!</v>
      </c>
      <c r="P183" s="156" t="e">
        <f t="shared" si="76"/>
        <v>#DIV/0!</v>
      </c>
    </row>
    <row r="184" spans="1:16" ht="25.5" hidden="1">
      <c r="A184" s="24" t="s">
        <v>253</v>
      </c>
      <c r="B184" s="26" t="s">
        <v>49</v>
      </c>
      <c r="C184" s="26" t="s">
        <v>63</v>
      </c>
      <c r="D184" s="26" t="s">
        <v>256</v>
      </c>
      <c r="E184" s="26"/>
      <c r="F184" s="84">
        <f>F185</f>
        <v>0</v>
      </c>
      <c r="G184" s="84">
        <f aca="true" t="shared" si="102" ref="G184:L184">G185</f>
        <v>0</v>
      </c>
      <c r="H184" s="84">
        <f t="shared" si="102"/>
        <v>0</v>
      </c>
      <c r="I184" s="84">
        <f t="shared" si="102"/>
        <v>0</v>
      </c>
      <c r="J184" s="84">
        <f t="shared" si="102"/>
        <v>0</v>
      </c>
      <c r="K184" s="84">
        <f t="shared" si="102"/>
        <v>0</v>
      </c>
      <c r="L184" s="84">
        <f t="shared" si="102"/>
        <v>0</v>
      </c>
      <c r="M184" s="46"/>
      <c r="N184" s="46"/>
      <c r="O184" s="156" t="e">
        <f t="shared" si="75"/>
        <v>#DIV/0!</v>
      </c>
      <c r="P184" s="156" t="e">
        <f t="shared" si="76"/>
        <v>#DIV/0!</v>
      </c>
    </row>
    <row r="185" spans="1:16" ht="38.25" hidden="1">
      <c r="A185" s="24" t="s">
        <v>254</v>
      </c>
      <c r="B185" s="26" t="s">
        <v>49</v>
      </c>
      <c r="C185" s="26" t="s">
        <v>63</v>
      </c>
      <c r="D185" s="26" t="s">
        <v>255</v>
      </c>
      <c r="E185" s="26"/>
      <c r="F185" s="84">
        <f>F186</f>
        <v>0</v>
      </c>
      <c r="G185" s="84">
        <f aca="true" t="shared" si="103" ref="G185:L185">G186</f>
        <v>0</v>
      </c>
      <c r="H185" s="84">
        <f t="shared" si="103"/>
        <v>0</v>
      </c>
      <c r="I185" s="84">
        <f t="shared" si="103"/>
        <v>0</v>
      </c>
      <c r="J185" s="84">
        <f t="shared" si="103"/>
        <v>0</v>
      </c>
      <c r="K185" s="84">
        <f t="shared" si="103"/>
        <v>0</v>
      </c>
      <c r="L185" s="84">
        <f t="shared" si="103"/>
        <v>0</v>
      </c>
      <c r="M185" s="46"/>
      <c r="N185" s="46"/>
      <c r="O185" s="156" t="e">
        <f t="shared" si="75"/>
        <v>#DIV/0!</v>
      </c>
      <c r="P185" s="156" t="e">
        <f t="shared" si="76"/>
        <v>#DIV/0!</v>
      </c>
    </row>
    <row r="186" spans="1:16" ht="25.5" hidden="1">
      <c r="A186" s="24" t="s">
        <v>87</v>
      </c>
      <c r="B186" s="26" t="s">
        <v>49</v>
      </c>
      <c r="C186" s="26" t="s">
        <v>63</v>
      </c>
      <c r="D186" s="26" t="s">
        <v>255</v>
      </c>
      <c r="E186" s="26" t="s">
        <v>85</v>
      </c>
      <c r="F186" s="84">
        <f>F187</f>
        <v>0</v>
      </c>
      <c r="G186" s="84">
        <f aca="true" t="shared" si="104" ref="G186:L186">G187</f>
        <v>0</v>
      </c>
      <c r="H186" s="84">
        <f t="shared" si="104"/>
        <v>0</v>
      </c>
      <c r="I186" s="84">
        <f t="shared" si="104"/>
        <v>0</v>
      </c>
      <c r="J186" s="84">
        <f t="shared" si="104"/>
        <v>0</v>
      </c>
      <c r="K186" s="84">
        <f t="shared" si="104"/>
        <v>0</v>
      </c>
      <c r="L186" s="84">
        <f t="shared" si="104"/>
        <v>0</v>
      </c>
      <c r="M186" s="46"/>
      <c r="N186" s="46"/>
      <c r="O186" s="156" t="e">
        <f t="shared" si="75"/>
        <v>#DIV/0!</v>
      </c>
      <c r="P186" s="156" t="e">
        <f t="shared" si="76"/>
        <v>#DIV/0!</v>
      </c>
    </row>
    <row r="187" spans="1:16" ht="25.5" hidden="1">
      <c r="A187" s="24" t="s">
        <v>88</v>
      </c>
      <c r="B187" s="26" t="s">
        <v>49</v>
      </c>
      <c r="C187" s="26" t="s">
        <v>63</v>
      </c>
      <c r="D187" s="26" t="s">
        <v>255</v>
      </c>
      <c r="E187" s="26" t="s">
        <v>86</v>
      </c>
      <c r="F187" s="84"/>
      <c r="G187" s="84"/>
      <c r="H187" s="84"/>
      <c r="I187" s="84"/>
      <c r="J187" s="84"/>
      <c r="K187" s="84"/>
      <c r="L187" s="84">
        <f>F187+K187</f>
        <v>0</v>
      </c>
      <c r="M187" s="46"/>
      <c r="N187" s="46"/>
      <c r="O187" s="156" t="e">
        <f t="shared" si="75"/>
        <v>#DIV/0!</v>
      </c>
      <c r="P187" s="156" t="e">
        <f t="shared" si="76"/>
        <v>#DIV/0!</v>
      </c>
    </row>
    <row r="188" spans="1:16" ht="15.75" hidden="1">
      <c r="A188" s="24" t="s">
        <v>1</v>
      </c>
      <c r="B188" s="26" t="s">
        <v>49</v>
      </c>
      <c r="C188" s="26" t="s">
        <v>63</v>
      </c>
      <c r="D188" s="26" t="s">
        <v>110</v>
      </c>
      <c r="E188" s="26"/>
      <c r="F188" s="84">
        <f>F193+F189+F197</f>
        <v>0</v>
      </c>
      <c r="G188" s="84">
        <f aca="true" t="shared" si="105" ref="G188:L188">G193+G189+G197</f>
        <v>0</v>
      </c>
      <c r="H188" s="84">
        <f t="shared" si="105"/>
        <v>0</v>
      </c>
      <c r="I188" s="84">
        <f t="shared" si="105"/>
        <v>0</v>
      </c>
      <c r="J188" s="84">
        <f t="shared" si="105"/>
        <v>0</v>
      </c>
      <c r="K188" s="84">
        <f t="shared" si="105"/>
        <v>611.3</v>
      </c>
      <c r="L188" s="84">
        <f t="shared" si="105"/>
        <v>611.3</v>
      </c>
      <c r="M188" s="46"/>
      <c r="N188" s="46"/>
      <c r="O188" s="156" t="e">
        <f t="shared" si="75"/>
        <v>#DIV/0!</v>
      </c>
      <c r="P188" s="156" t="e">
        <f t="shared" si="76"/>
        <v>#DIV/0!</v>
      </c>
    </row>
    <row r="189" spans="1:16" ht="38.25" hidden="1">
      <c r="A189" s="24" t="s">
        <v>237</v>
      </c>
      <c r="B189" s="26" t="s">
        <v>49</v>
      </c>
      <c r="C189" s="26" t="s">
        <v>63</v>
      </c>
      <c r="D189" s="26" t="s">
        <v>238</v>
      </c>
      <c r="E189" s="26"/>
      <c r="F189" s="84">
        <f>F190</f>
        <v>0</v>
      </c>
      <c r="G189" s="84">
        <f aca="true" t="shared" si="106" ref="G189:L189">G190</f>
        <v>0</v>
      </c>
      <c r="H189" s="84">
        <f t="shared" si="106"/>
        <v>0</v>
      </c>
      <c r="I189" s="84">
        <f t="shared" si="106"/>
        <v>0</v>
      </c>
      <c r="J189" s="84">
        <f t="shared" si="106"/>
        <v>0</v>
      </c>
      <c r="K189" s="84">
        <f t="shared" si="106"/>
        <v>611.3</v>
      </c>
      <c r="L189" s="84">
        <f t="shared" si="106"/>
        <v>611.3</v>
      </c>
      <c r="M189" s="46"/>
      <c r="N189" s="46"/>
      <c r="O189" s="156" t="e">
        <f t="shared" si="75"/>
        <v>#DIV/0!</v>
      </c>
      <c r="P189" s="156" t="e">
        <f t="shared" si="76"/>
        <v>#DIV/0!</v>
      </c>
    </row>
    <row r="190" spans="1:16" ht="38.25" hidden="1">
      <c r="A190" s="24" t="s">
        <v>290</v>
      </c>
      <c r="B190" s="26" t="s">
        <v>49</v>
      </c>
      <c r="C190" s="26" t="s">
        <v>63</v>
      </c>
      <c r="D190" s="26" t="s">
        <v>289</v>
      </c>
      <c r="E190" s="26"/>
      <c r="F190" s="84">
        <f>F191</f>
        <v>0</v>
      </c>
      <c r="G190" s="84">
        <f aca="true" t="shared" si="107" ref="G190:L190">G191</f>
        <v>0</v>
      </c>
      <c r="H190" s="84">
        <f t="shared" si="107"/>
        <v>0</v>
      </c>
      <c r="I190" s="84">
        <f t="shared" si="107"/>
        <v>0</v>
      </c>
      <c r="J190" s="84">
        <f t="shared" si="107"/>
        <v>0</v>
      </c>
      <c r="K190" s="84">
        <f t="shared" si="107"/>
        <v>611.3</v>
      </c>
      <c r="L190" s="84">
        <f t="shared" si="107"/>
        <v>611.3</v>
      </c>
      <c r="M190" s="46"/>
      <c r="N190" s="46"/>
      <c r="O190" s="156" t="e">
        <f t="shared" si="75"/>
        <v>#DIV/0!</v>
      </c>
      <c r="P190" s="156" t="e">
        <f t="shared" si="76"/>
        <v>#DIV/0!</v>
      </c>
    </row>
    <row r="191" spans="1:16" ht="25.5" hidden="1">
      <c r="A191" s="24" t="s">
        <v>87</v>
      </c>
      <c r="B191" s="26" t="s">
        <v>49</v>
      </c>
      <c r="C191" s="26" t="s">
        <v>63</v>
      </c>
      <c r="D191" s="26" t="s">
        <v>289</v>
      </c>
      <c r="E191" s="26" t="s">
        <v>85</v>
      </c>
      <c r="F191" s="84">
        <f>F192</f>
        <v>0</v>
      </c>
      <c r="G191" s="84">
        <f aca="true" t="shared" si="108" ref="G191:L191">G192</f>
        <v>0</v>
      </c>
      <c r="H191" s="84">
        <f t="shared" si="108"/>
        <v>0</v>
      </c>
      <c r="I191" s="84">
        <f t="shared" si="108"/>
        <v>0</v>
      </c>
      <c r="J191" s="84">
        <f t="shared" si="108"/>
        <v>0</v>
      </c>
      <c r="K191" s="84">
        <f t="shared" si="108"/>
        <v>611.3</v>
      </c>
      <c r="L191" s="84">
        <f t="shared" si="108"/>
        <v>611.3</v>
      </c>
      <c r="M191" s="46"/>
      <c r="N191" s="46"/>
      <c r="O191" s="156" t="e">
        <f t="shared" si="75"/>
        <v>#DIV/0!</v>
      </c>
      <c r="P191" s="156" t="e">
        <f t="shared" si="76"/>
        <v>#DIV/0!</v>
      </c>
    </row>
    <row r="192" spans="1:16" ht="25.5" hidden="1">
      <c r="A192" s="24" t="s">
        <v>88</v>
      </c>
      <c r="B192" s="26" t="s">
        <v>49</v>
      </c>
      <c r="C192" s="26" t="s">
        <v>63</v>
      </c>
      <c r="D192" s="26" t="s">
        <v>289</v>
      </c>
      <c r="E192" s="26" t="s">
        <v>86</v>
      </c>
      <c r="F192" s="84">
        <v>0</v>
      </c>
      <c r="G192" s="84"/>
      <c r="H192" s="84"/>
      <c r="I192" s="84"/>
      <c r="J192" s="84"/>
      <c r="K192" s="84">
        <v>611.3</v>
      </c>
      <c r="L192" s="84">
        <f>F192+K192</f>
        <v>611.3</v>
      </c>
      <c r="M192" s="46"/>
      <c r="N192" s="46"/>
      <c r="O192" s="156" t="e">
        <f t="shared" si="75"/>
        <v>#DIV/0!</v>
      </c>
      <c r="P192" s="156" t="e">
        <f t="shared" si="76"/>
        <v>#DIV/0!</v>
      </c>
    </row>
    <row r="193" spans="1:16" ht="38.25" hidden="1">
      <c r="A193" s="24" t="s">
        <v>222</v>
      </c>
      <c r="B193" s="26" t="s">
        <v>49</v>
      </c>
      <c r="C193" s="26" t="s">
        <v>63</v>
      </c>
      <c r="D193" s="26" t="s">
        <v>225</v>
      </c>
      <c r="E193" s="26"/>
      <c r="F193" s="84">
        <f>F194</f>
        <v>0</v>
      </c>
      <c r="G193" s="84">
        <f aca="true" t="shared" si="109" ref="G193:L193">G194</f>
        <v>0</v>
      </c>
      <c r="H193" s="84">
        <f t="shared" si="109"/>
        <v>0</v>
      </c>
      <c r="I193" s="84">
        <f t="shared" si="109"/>
        <v>0</v>
      </c>
      <c r="J193" s="84">
        <f t="shared" si="109"/>
        <v>0</v>
      </c>
      <c r="K193" s="84">
        <f t="shared" si="109"/>
        <v>-9</v>
      </c>
      <c r="L193" s="84">
        <f t="shared" si="109"/>
        <v>-9</v>
      </c>
      <c r="M193" s="46"/>
      <c r="N193" s="46"/>
      <c r="O193" s="156" t="e">
        <f t="shared" si="75"/>
        <v>#DIV/0!</v>
      </c>
      <c r="P193" s="156" t="e">
        <f t="shared" si="76"/>
        <v>#DIV/0!</v>
      </c>
    </row>
    <row r="194" spans="1:16" ht="38.25" hidden="1">
      <c r="A194" s="24" t="s">
        <v>257</v>
      </c>
      <c r="B194" s="26" t="s">
        <v>49</v>
      </c>
      <c r="C194" s="26" t="s">
        <v>63</v>
      </c>
      <c r="D194" s="26" t="s">
        <v>258</v>
      </c>
      <c r="E194" s="26"/>
      <c r="F194" s="84">
        <f>F195</f>
        <v>0</v>
      </c>
      <c r="G194" s="84">
        <f aca="true" t="shared" si="110" ref="G194:L194">G195</f>
        <v>0</v>
      </c>
      <c r="H194" s="84">
        <f t="shared" si="110"/>
        <v>0</v>
      </c>
      <c r="I194" s="84">
        <f t="shared" si="110"/>
        <v>0</v>
      </c>
      <c r="J194" s="84">
        <f t="shared" si="110"/>
        <v>0</v>
      </c>
      <c r="K194" s="84">
        <f t="shared" si="110"/>
        <v>-9</v>
      </c>
      <c r="L194" s="84">
        <f t="shared" si="110"/>
        <v>-9</v>
      </c>
      <c r="M194" s="46"/>
      <c r="N194" s="46"/>
      <c r="O194" s="156" t="e">
        <f t="shared" si="75"/>
        <v>#DIV/0!</v>
      </c>
      <c r="P194" s="156" t="e">
        <f t="shared" si="76"/>
        <v>#DIV/0!</v>
      </c>
    </row>
    <row r="195" spans="1:16" ht="25.5" hidden="1">
      <c r="A195" s="24" t="s">
        <v>87</v>
      </c>
      <c r="B195" s="26" t="s">
        <v>49</v>
      </c>
      <c r="C195" s="26" t="s">
        <v>63</v>
      </c>
      <c r="D195" s="26" t="s">
        <v>258</v>
      </c>
      <c r="E195" s="26" t="s">
        <v>85</v>
      </c>
      <c r="F195" s="84">
        <f>F196</f>
        <v>0</v>
      </c>
      <c r="G195" s="84">
        <f aca="true" t="shared" si="111" ref="G195:L195">G196</f>
        <v>0</v>
      </c>
      <c r="H195" s="84">
        <f t="shared" si="111"/>
        <v>0</v>
      </c>
      <c r="I195" s="84">
        <f t="shared" si="111"/>
        <v>0</v>
      </c>
      <c r="J195" s="84">
        <f t="shared" si="111"/>
        <v>0</v>
      </c>
      <c r="K195" s="84">
        <f t="shared" si="111"/>
        <v>-9</v>
      </c>
      <c r="L195" s="84">
        <f t="shared" si="111"/>
        <v>-9</v>
      </c>
      <c r="M195" s="46"/>
      <c r="N195" s="46"/>
      <c r="O195" s="156" t="e">
        <f t="shared" si="75"/>
        <v>#DIV/0!</v>
      </c>
      <c r="P195" s="156" t="e">
        <f t="shared" si="76"/>
        <v>#DIV/0!</v>
      </c>
    </row>
    <row r="196" spans="1:16" ht="25.5" hidden="1">
      <c r="A196" s="24" t="s">
        <v>88</v>
      </c>
      <c r="B196" s="26" t="s">
        <v>49</v>
      </c>
      <c r="C196" s="26" t="s">
        <v>63</v>
      </c>
      <c r="D196" s="26" t="s">
        <v>258</v>
      </c>
      <c r="E196" s="26" t="s">
        <v>86</v>
      </c>
      <c r="F196" s="84"/>
      <c r="G196" s="84"/>
      <c r="H196" s="84"/>
      <c r="I196" s="84"/>
      <c r="J196" s="84"/>
      <c r="K196" s="84">
        <v>-9</v>
      </c>
      <c r="L196" s="84">
        <f>F196+K196</f>
        <v>-9</v>
      </c>
      <c r="M196" s="46"/>
      <c r="N196" s="46"/>
      <c r="O196" s="156" t="e">
        <f t="shared" si="75"/>
        <v>#DIV/0!</v>
      </c>
      <c r="P196" s="156" t="e">
        <f t="shared" si="76"/>
        <v>#DIV/0!</v>
      </c>
    </row>
    <row r="197" spans="1:16" ht="51" hidden="1">
      <c r="A197" s="24" t="s">
        <v>271</v>
      </c>
      <c r="B197" s="26" t="s">
        <v>49</v>
      </c>
      <c r="C197" s="26" t="s">
        <v>63</v>
      </c>
      <c r="D197" s="26" t="s">
        <v>291</v>
      </c>
      <c r="E197" s="26"/>
      <c r="F197" s="84">
        <f>F198</f>
        <v>0</v>
      </c>
      <c r="G197" s="84">
        <f aca="true" t="shared" si="112" ref="G197:L197">G198</f>
        <v>0</v>
      </c>
      <c r="H197" s="84">
        <f t="shared" si="112"/>
        <v>0</v>
      </c>
      <c r="I197" s="84">
        <f t="shared" si="112"/>
        <v>0</v>
      </c>
      <c r="J197" s="84">
        <f t="shared" si="112"/>
        <v>0</v>
      </c>
      <c r="K197" s="84">
        <f t="shared" si="112"/>
        <v>9</v>
      </c>
      <c r="L197" s="84">
        <f t="shared" si="112"/>
        <v>9</v>
      </c>
      <c r="M197" s="46"/>
      <c r="N197" s="46"/>
      <c r="O197" s="156" t="e">
        <f t="shared" si="75"/>
        <v>#DIV/0!</v>
      </c>
      <c r="P197" s="156" t="e">
        <f t="shared" si="76"/>
        <v>#DIV/0!</v>
      </c>
    </row>
    <row r="198" spans="1:16" ht="38.25" hidden="1">
      <c r="A198" s="24" t="s">
        <v>257</v>
      </c>
      <c r="B198" s="26" t="s">
        <v>49</v>
      </c>
      <c r="C198" s="26" t="s">
        <v>63</v>
      </c>
      <c r="D198" s="26" t="s">
        <v>292</v>
      </c>
      <c r="E198" s="26"/>
      <c r="F198" s="84">
        <f>F199</f>
        <v>0</v>
      </c>
      <c r="G198" s="84">
        <f aca="true" t="shared" si="113" ref="G198:L198">G199</f>
        <v>0</v>
      </c>
      <c r="H198" s="84">
        <f t="shared" si="113"/>
        <v>0</v>
      </c>
      <c r="I198" s="84">
        <f t="shared" si="113"/>
        <v>0</v>
      </c>
      <c r="J198" s="84">
        <f t="shared" si="113"/>
        <v>0</v>
      </c>
      <c r="K198" s="84">
        <f t="shared" si="113"/>
        <v>9</v>
      </c>
      <c r="L198" s="84">
        <f t="shared" si="113"/>
        <v>9</v>
      </c>
      <c r="M198" s="46"/>
      <c r="N198" s="46"/>
      <c r="O198" s="156" t="e">
        <f t="shared" si="75"/>
        <v>#DIV/0!</v>
      </c>
      <c r="P198" s="156" t="e">
        <f t="shared" si="76"/>
        <v>#DIV/0!</v>
      </c>
    </row>
    <row r="199" spans="1:16" ht="25.5" hidden="1">
      <c r="A199" s="24" t="s">
        <v>87</v>
      </c>
      <c r="B199" s="26" t="s">
        <v>49</v>
      </c>
      <c r="C199" s="26" t="s">
        <v>63</v>
      </c>
      <c r="D199" s="26" t="s">
        <v>292</v>
      </c>
      <c r="E199" s="26" t="s">
        <v>85</v>
      </c>
      <c r="F199" s="84">
        <f>F200</f>
        <v>0</v>
      </c>
      <c r="G199" s="84">
        <f aca="true" t="shared" si="114" ref="G199:L199">G200</f>
        <v>0</v>
      </c>
      <c r="H199" s="84">
        <f t="shared" si="114"/>
        <v>0</v>
      </c>
      <c r="I199" s="84">
        <f t="shared" si="114"/>
        <v>0</v>
      </c>
      <c r="J199" s="84">
        <f t="shared" si="114"/>
        <v>0</v>
      </c>
      <c r="K199" s="84">
        <f t="shared" si="114"/>
        <v>9</v>
      </c>
      <c r="L199" s="84">
        <f t="shared" si="114"/>
        <v>9</v>
      </c>
      <c r="M199" s="46"/>
      <c r="N199" s="46"/>
      <c r="O199" s="156" t="e">
        <f t="shared" si="75"/>
        <v>#DIV/0!</v>
      </c>
      <c r="P199" s="156" t="e">
        <f t="shared" si="76"/>
        <v>#DIV/0!</v>
      </c>
    </row>
    <row r="200" spans="1:16" ht="25.5" hidden="1">
      <c r="A200" s="24" t="s">
        <v>88</v>
      </c>
      <c r="B200" s="26" t="s">
        <v>49</v>
      </c>
      <c r="C200" s="26" t="s">
        <v>63</v>
      </c>
      <c r="D200" s="26" t="s">
        <v>292</v>
      </c>
      <c r="E200" s="26" t="s">
        <v>86</v>
      </c>
      <c r="F200" s="84">
        <v>0</v>
      </c>
      <c r="G200" s="84"/>
      <c r="H200" s="84"/>
      <c r="I200" s="84"/>
      <c r="J200" s="84"/>
      <c r="K200" s="84">
        <v>9</v>
      </c>
      <c r="L200" s="84">
        <f>F200+K200</f>
        <v>9</v>
      </c>
      <c r="M200" s="46"/>
      <c r="N200" s="46"/>
      <c r="O200" s="156" t="e">
        <f aca="true" t="shared" si="115" ref="O200:O263">N200/M200*100</f>
        <v>#DIV/0!</v>
      </c>
      <c r="P200" s="156" t="e">
        <f aca="true" t="shared" si="116" ref="P200:P263">N200/F200*100</f>
        <v>#DIV/0!</v>
      </c>
    </row>
    <row r="201" spans="1:16" ht="15.75">
      <c r="A201" s="24" t="s">
        <v>259</v>
      </c>
      <c r="B201" s="26" t="s">
        <v>49</v>
      </c>
      <c r="C201" s="26" t="s">
        <v>63</v>
      </c>
      <c r="D201" s="26" t="s">
        <v>261</v>
      </c>
      <c r="E201" s="26"/>
      <c r="F201" s="84">
        <f>F202</f>
        <v>30</v>
      </c>
      <c r="G201" s="84">
        <f aca="true" t="shared" si="117" ref="G201:N201">G202</f>
        <v>0</v>
      </c>
      <c r="H201" s="84">
        <f t="shared" si="117"/>
        <v>0</v>
      </c>
      <c r="I201" s="84">
        <f t="shared" si="117"/>
        <v>0</v>
      </c>
      <c r="J201" s="84">
        <f t="shared" si="117"/>
        <v>0</v>
      </c>
      <c r="K201" s="84">
        <f t="shared" si="117"/>
        <v>15.5</v>
      </c>
      <c r="L201" s="84">
        <f t="shared" si="117"/>
        <v>45.5</v>
      </c>
      <c r="M201" s="84">
        <f t="shared" si="117"/>
        <v>0</v>
      </c>
      <c r="N201" s="84">
        <f t="shared" si="117"/>
        <v>0</v>
      </c>
      <c r="O201" s="156" t="e">
        <f t="shared" si="115"/>
        <v>#DIV/0!</v>
      </c>
      <c r="P201" s="156">
        <f t="shared" si="116"/>
        <v>0</v>
      </c>
    </row>
    <row r="202" spans="1:16" ht="63.75">
      <c r="A202" s="24" t="s">
        <v>303</v>
      </c>
      <c r="B202" s="26" t="s">
        <v>49</v>
      </c>
      <c r="C202" s="26" t="s">
        <v>63</v>
      </c>
      <c r="D202" s="26" t="s">
        <v>260</v>
      </c>
      <c r="E202" s="26"/>
      <c r="F202" s="84">
        <f>F206+F203</f>
        <v>30</v>
      </c>
      <c r="G202" s="84">
        <f aca="true" t="shared" si="118" ref="G202:N202">G206+G203</f>
        <v>0</v>
      </c>
      <c r="H202" s="84">
        <f t="shared" si="118"/>
        <v>0</v>
      </c>
      <c r="I202" s="84">
        <f t="shared" si="118"/>
        <v>0</v>
      </c>
      <c r="J202" s="84">
        <f t="shared" si="118"/>
        <v>0</v>
      </c>
      <c r="K202" s="84">
        <f t="shared" si="118"/>
        <v>15.5</v>
      </c>
      <c r="L202" s="84">
        <f t="shared" si="118"/>
        <v>45.5</v>
      </c>
      <c r="M202" s="84">
        <f t="shared" si="118"/>
        <v>0</v>
      </c>
      <c r="N202" s="84">
        <f t="shared" si="118"/>
        <v>0</v>
      </c>
      <c r="O202" s="156" t="e">
        <f t="shared" si="115"/>
        <v>#DIV/0!</v>
      </c>
      <c r="P202" s="156">
        <f t="shared" si="116"/>
        <v>0</v>
      </c>
    </row>
    <row r="203" spans="1:16" ht="38.25" hidden="1">
      <c r="A203" s="24" t="s">
        <v>294</v>
      </c>
      <c r="B203" s="26" t="s">
        <v>49</v>
      </c>
      <c r="C203" s="26" t="s">
        <v>63</v>
      </c>
      <c r="D203" s="26" t="s">
        <v>295</v>
      </c>
      <c r="E203" s="26"/>
      <c r="F203" s="84">
        <f>F204</f>
        <v>0</v>
      </c>
      <c r="G203" s="84">
        <f aca="true" t="shared" si="119" ref="G203:L203">G204</f>
        <v>0</v>
      </c>
      <c r="H203" s="84">
        <f t="shared" si="119"/>
        <v>0</v>
      </c>
      <c r="I203" s="84">
        <f t="shared" si="119"/>
        <v>0</v>
      </c>
      <c r="J203" s="84">
        <f t="shared" si="119"/>
        <v>0</v>
      </c>
      <c r="K203" s="84">
        <f t="shared" si="119"/>
        <v>12.2</v>
      </c>
      <c r="L203" s="84">
        <f t="shared" si="119"/>
        <v>12.2</v>
      </c>
      <c r="M203" s="46"/>
      <c r="N203" s="46"/>
      <c r="O203" s="156" t="e">
        <f t="shared" si="115"/>
        <v>#DIV/0!</v>
      </c>
      <c r="P203" s="156" t="e">
        <f t="shared" si="116"/>
        <v>#DIV/0!</v>
      </c>
    </row>
    <row r="204" spans="1:16" ht="25.5" hidden="1">
      <c r="A204" s="24" t="s">
        <v>87</v>
      </c>
      <c r="B204" s="26" t="s">
        <v>49</v>
      </c>
      <c r="C204" s="26" t="s">
        <v>63</v>
      </c>
      <c r="D204" s="26" t="s">
        <v>295</v>
      </c>
      <c r="E204" s="26" t="s">
        <v>85</v>
      </c>
      <c r="F204" s="84">
        <f>F205</f>
        <v>0</v>
      </c>
      <c r="G204" s="84">
        <f aca="true" t="shared" si="120" ref="G204:L204">G205</f>
        <v>0</v>
      </c>
      <c r="H204" s="84">
        <f t="shared" si="120"/>
        <v>0</v>
      </c>
      <c r="I204" s="84">
        <f t="shared" si="120"/>
        <v>0</v>
      </c>
      <c r="J204" s="84">
        <f t="shared" si="120"/>
        <v>0</v>
      </c>
      <c r="K204" s="84">
        <f t="shared" si="120"/>
        <v>12.2</v>
      </c>
      <c r="L204" s="84">
        <f t="shared" si="120"/>
        <v>12.2</v>
      </c>
      <c r="M204" s="46"/>
      <c r="N204" s="46"/>
      <c r="O204" s="156" t="e">
        <f t="shared" si="115"/>
        <v>#DIV/0!</v>
      </c>
      <c r="P204" s="156" t="e">
        <f t="shared" si="116"/>
        <v>#DIV/0!</v>
      </c>
    </row>
    <row r="205" spans="1:16" ht="25.5" hidden="1">
      <c r="A205" s="24" t="s">
        <v>88</v>
      </c>
      <c r="B205" s="26" t="s">
        <v>49</v>
      </c>
      <c r="C205" s="26" t="s">
        <v>63</v>
      </c>
      <c r="D205" s="26" t="s">
        <v>295</v>
      </c>
      <c r="E205" s="26" t="s">
        <v>86</v>
      </c>
      <c r="F205" s="84">
        <v>0</v>
      </c>
      <c r="G205" s="84"/>
      <c r="H205" s="84"/>
      <c r="I205" s="84"/>
      <c r="J205" s="84"/>
      <c r="K205" s="84">
        <v>12.2</v>
      </c>
      <c r="L205" s="84">
        <f>F205+K205</f>
        <v>12.2</v>
      </c>
      <c r="M205" s="46"/>
      <c r="N205" s="46"/>
      <c r="O205" s="156" t="e">
        <f t="shared" si="115"/>
        <v>#DIV/0!</v>
      </c>
      <c r="P205" s="156" t="e">
        <f t="shared" si="116"/>
        <v>#DIV/0!</v>
      </c>
    </row>
    <row r="206" spans="1:16" ht="38.25">
      <c r="A206" s="24" t="s">
        <v>257</v>
      </c>
      <c r="B206" s="26" t="s">
        <v>49</v>
      </c>
      <c r="C206" s="26" t="s">
        <v>63</v>
      </c>
      <c r="D206" s="26" t="s">
        <v>260</v>
      </c>
      <c r="E206" s="26"/>
      <c r="F206" s="84">
        <f>F207</f>
        <v>30</v>
      </c>
      <c r="G206" s="84">
        <f aca="true" t="shared" si="121" ref="G206:N206">G207</f>
        <v>0</v>
      </c>
      <c r="H206" s="84">
        <f t="shared" si="121"/>
        <v>0</v>
      </c>
      <c r="I206" s="84">
        <f t="shared" si="121"/>
        <v>0</v>
      </c>
      <c r="J206" s="84">
        <f t="shared" si="121"/>
        <v>0</v>
      </c>
      <c r="K206" s="84">
        <f t="shared" si="121"/>
        <v>3.3</v>
      </c>
      <c r="L206" s="84">
        <f t="shared" si="121"/>
        <v>33.3</v>
      </c>
      <c r="M206" s="84">
        <f t="shared" si="121"/>
        <v>0</v>
      </c>
      <c r="N206" s="84">
        <f t="shared" si="121"/>
        <v>0</v>
      </c>
      <c r="O206" s="156" t="e">
        <f t="shared" si="115"/>
        <v>#DIV/0!</v>
      </c>
      <c r="P206" s="156">
        <f t="shared" si="116"/>
        <v>0</v>
      </c>
    </row>
    <row r="207" spans="1:16" ht="25.5">
      <c r="A207" s="50" t="s">
        <v>322</v>
      </c>
      <c r="B207" s="26" t="s">
        <v>49</v>
      </c>
      <c r="C207" s="26" t="s">
        <v>63</v>
      </c>
      <c r="D207" s="26" t="s">
        <v>260</v>
      </c>
      <c r="E207" s="26" t="s">
        <v>85</v>
      </c>
      <c r="F207" s="84">
        <f>F208</f>
        <v>30</v>
      </c>
      <c r="G207" s="84">
        <f aca="true" t="shared" si="122" ref="G207:N207">G208</f>
        <v>0</v>
      </c>
      <c r="H207" s="84">
        <f t="shared" si="122"/>
        <v>0</v>
      </c>
      <c r="I207" s="84">
        <f t="shared" si="122"/>
        <v>0</v>
      </c>
      <c r="J207" s="84">
        <f t="shared" si="122"/>
        <v>0</v>
      </c>
      <c r="K207" s="84">
        <f t="shared" si="122"/>
        <v>3.3</v>
      </c>
      <c r="L207" s="84">
        <f t="shared" si="122"/>
        <v>33.3</v>
      </c>
      <c r="M207" s="84">
        <f t="shared" si="122"/>
        <v>0</v>
      </c>
      <c r="N207" s="84">
        <f t="shared" si="122"/>
        <v>0</v>
      </c>
      <c r="O207" s="156" t="e">
        <f t="shared" si="115"/>
        <v>#DIV/0!</v>
      </c>
      <c r="P207" s="156">
        <f t="shared" si="116"/>
        <v>0</v>
      </c>
    </row>
    <row r="208" spans="1:16" ht="25.5">
      <c r="A208" s="24" t="s">
        <v>300</v>
      </c>
      <c r="B208" s="26" t="s">
        <v>49</v>
      </c>
      <c r="C208" s="26" t="s">
        <v>63</v>
      </c>
      <c r="D208" s="26" t="s">
        <v>260</v>
      </c>
      <c r="E208" s="26" t="s">
        <v>86</v>
      </c>
      <c r="F208" s="84">
        <v>30</v>
      </c>
      <c r="G208" s="84"/>
      <c r="H208" s="84"/>
      <c r="I208" s="84"/>
      <c r="J208" s="84"/>
      <c r="K208" s="84">
        <v>3.3</v>
      </c>
      <c r="L208" s="84">
        <f>F208+K208</f>
        <v>33.3</v>
      </c>
      <c r="M208" s="46">
        <v>0</v>
      </c>
      <c r="N208" s="89">
        <v>0</v>
      </c>
      <c r="O208" s="156" t="e">
        <f t="shared" si="115"/>
        <v>#DIV/0!</v>
      </c>
      <c r="P208" s="156">
        <f t="shared" si="116"/>
        <v>0</v>
      </c>
    </row>
    <row r="209" spans="1:16" ht="15.75">
      <c r="A209" s="29" t="s">
        <v>64</v>
      </c>
      <c r="B209" s="22" t="s">
        <v>49</v>
      </c>
      <c r="C209" s="22" t="s">
        <v>63</v>
      </c>
      <c r="D209" s="70" t="s">
        <v>111</v>
      </c>
      <c r="E209" s="22"/>
      <c r="F209" s="94">
        <f aca="true" t="shared" si="123" ref="F209:N210">F210</f>
        <v>1400.8</v>
      </c>
      <c r="G209" s="94">
        <f t="shared" si="123"/>
        <v>1564</v>
      </c>
      <c r="H209" s="94">
        <f t="shared" si="123"/>
        <v>1564</v>
      </c>
      <c r="I209" s="94">
        <f t="shared" si="123"/>
        <v>1564</v>
      </c>
      <c r="J209" s="94">
        <f t="shared" si="123"/>
        <v>1564</v>
      </c>
      <c r="K209" s="94">
        <f t="shared" si="123"/>
        <v>49.5</v>
      </c>
      <c r="L209" s="94">
        <f t="shared" si="123"/>
        <v>1450.3</v>
      </c>
      <c r="M209" s="94">
        <f t="shared" si="123"/>
        <v>347</v>
      </c>
      <c r="N209" s="94">
        <f t="shared" si="123"/>
        <v>197.6</v>
      </c>
      <c r="O209" s="156">
        <f t="shared" si="115"/>
        <v>56.945244956772335</v>
      </c>
      <c r="P209" s="156">
        <f t="shared" si="116"/>
        <v>14.106225014277557</v>
      </c>
    </row>
    <row r="210" spans="1:16" ht="25.5">
      <c r="A210" s="50" t="s">
        <v>322</v>
      </c>
      <c r="B210" s="26" t="s">
        <v>49</v>
      </c>
      <c r="C210" s="26" t="s">
        <v>63</v>
      </c>
      <c r="D210" s="26" t="s">
        <v>111</v>
      </c>
      <c r="E210" s="26" t="s">
        <v>85</v>
      </c>
      <c r="F210" s="83">
        <f t="shared" si="123"/>
        <v>1400.8</v>
      </c>
      <c r="G210" s="83">
        <f t="shared" si="123"/>
        <v>1564</v>
      </c>
      <c r="H210" s="83">
        <f t="shared" si="123"/>
        <v>1564</v>
      </c>
      <c r="I210" s="83">
        <f t="shared" si="123"/>
        <v>1564</v>
      </c>
      <c r="J210" s="83">
        <f t="shared" si="123"/>
        <v>1564</v>
      </c>
      <c r="K210" s="83">
        <f t="shared" si="123"/>
        <v>49.5</v>
      </c>
      <c r="L210" s="83">
        <f t="shared" si="123"/>
        <v>1450.3</v>
      </c>
      <c r="M210" s="83">
        <f t="shared" si="123"/>
        <v>347</v>
      </c>
      <c r="N210" s="83">
        <f t="shared" si="123"/>
        <v>197.6</v>
      </c>
      <c r="O210" s="156">
        <f t="shared" si="115"/>
        <v>56.945244956772335</v>
      </c>
      <c r="P210" s="156">
        <f t="shared" si="116"/>
        <v>14.106225014277557</v>
      </c>
    </row>
    <row r="211" spans="1:16" ht="25.5">
      <c r="A211" s="24" t="s">
        <v>300</v>
      </c>
      <c r="B211" s="26" t="s">
        <v>49</v>
      </c>
      <c r="C211" s="26" t="s">
        <v>63</v>
      </c>
      <c r="D211" s="26" t="s">
        <v>111</v>
      </c>
      <c r="E211" s="26" t="s">
        <v>86</v>
      </c>
      <c r="F211" s="83">
        <v>1400.8</v>
      </c>
      <c r="G211" s="83">
        <v>1564</v>
      </c>
      <c r="H211" s="83">
        <v>1564</v>
      </c>
      <c r="I211" s="83">
        <v>1564</v>
      </c>
      <c r="J211" s="85">
        <v>1564</v>
      </c>
      <c r="K211" s="46">
        <v>49.5</v>
      </c>
      <c r="L211" s="89">
        <f>F211+K211</f>
        <v>1450.3</v>
      </c>
      <c r="M211" s="46">
        <v>347</v>
      </c>
      <c r="N211" s="89">
        <v>197.6</v>
      </c>
      <c r="O211" s="156">
        <f t="shared" si="115"/>
        <v>56.945244956772335</v>
      </c>
      <c r="P211" s="156">
        <f t="shared" si="116"/>
        <v>14.106225014277557</v>
      </c>
    </row>
    <row r="212" spans="1:16" ht="15.75" hidden="1">
      <c r="A212" s="29" t="s">
        <v>210</v>
      </c>
      <c r="B212" s="22" t="s">
        <v>49</v>
      </c>
      <c r="C212" s="22" t="s">
        <v>63</v>
      </c>
      <c r="D212" s="70" t="s">
        <v>211</v>
      </c>
      <c r="E212" s="22"/>
      <c r="F212" s="94">
        <f>F213</f>
        <v>0</v>
      </c>
      <c r="G212" s="94">
        <f aca="true" t="shared" si="124" ref="G212:N212">G213</f>
        <v>0</v>
      </c>
      <c r="H212" s="94">
        <f t="shared" si="124"/>
        <v>0</v>
      </c>
      <c r="I212" s="94">
        <f t="shared" si="124"/>
        <v>0</v>
      </c>
      <c r="J212" s="94">
        <f t="shared" si="124"/>
        <v>0</v>
      </c>
      <c r="K212" s="94">
        <f t="shared" si="124"/>
        <v>0</v>
      </c>
      <c r="L212" s="94">
        <f t="shared" si="124"/>
        <v>0</v>
      </c>
      <c r="M212" s="94">
        <f t="shared" si="124"/>
        <v>0</v>
      </c>
      <c r="N212" s="94">
        <f t="shared" si="124"/>
        <v>0</v>
      </c>
      <c r="O212" s="156" t="e">
        <f t="shared" si="115"/>
        <v>#DIV/0!</v>
      </c>
      <c r="P212" s="156" t="e">
        <f t="shared" si="116"/>
        <v>#DIV/0!</v>
      </c>
    </row>
    <row r="213" spans="1:16" ht="25.5" hidden="1">
      <c r="A213" s="50" t="s">
        <v>322</v>
      </c>
      <c r="B213" s="26" t="s">
        <v>49</v>
      </c>
      <c r="C213" s="26" t="s">
        <v>63</v>
      </c>
      <c r="D213" s="26" t="s">
        <v>211</v>
      </c>
      <c r="E213" s="26" t="s">
        <v>85</v>
      </c>
      <c r="F213" s="83">
        <f>F214</f>
        <v>0</v>
      </c>
      <c r="G213" s="83">
        <f aca="true" t="shared" si="125" ref="G213:N213">G214</f>
        <v>0</v>
      </c>
      <c r="H213" s="83">
        <f t="shared" si="125"/>
        <v>0</v>
      </c>
      <c r="I213" s="83">
        <f t="shared" si="125"/>
        <v>0</v>
      </c>
      <c r="J213" s="83">
        <f t="shared" si="125"/>
        <v>0</v>
      </c>
      <c r="K213" s="83">
        <f t="shared" si="125"/>
        <v>0</v>
      </c>
      <c r="L213" s="83">
        <f t="shared" si="125"/>
        <v>0</v>
      </c>
      <c r="M213" s="83">
        <f t="shared" si="125"/>
        <v>0</v>
      </c>
      <c r="N213" s="83">
        <f t="shared" si="125"/>
        <v>0</v>
      </c>
      <c r="O213" s="156" t="e">
        <f t="shared" si="115"/>
        <v>#DIV/0!</v>
      </c>
      <c r="P213" s="156" t="e">
        <f t="shared" si="116"/>
        <v>#DIV/0!</v>
      </c>
    </row>
    <row r="214" spans="1:16" ht="25.5" hidden="1">
      <c r="A214" s="24" t="s">
        <v>300</v>
      </c>
      <c r="B214" s="26" t="s">
        <v>49</v>
      </c>
      <c r="C214" s="26" t="s">
        <v>63</v>
      </c>
      <c r="D214" s="26" t="s">
        <v>211</v>
      </c>
      <c r="E214" s="26" t="s">
        <v>86</v>
      </c>
      <c r="F214" s="83">
        <v>0</v>
      </c>
      <c r="G214" s="83"/>
      <c r="H214" s="83"/>
      <c r="I214" s="83"/>
      <c r="J214" s="85"/>
      <c r="K214" s="46"/>
      <c r="L214" s="89">
        <f>F214+K214</f>
        <v>0</v>
      </c>
      <c r="M214" s="46">
        <v>0</v>
      </c>
      <c r="N214" s="89">
        <v>0</v>
      </c>
      <c r="O214" s="156" t="e">
        <f t="shared" si="115"/>
        <v>#DIV/0!</v>
      </c>
      <c r="P214" s="156" t="e">
        <f t="shared" si="116"/>
        <v>#DIV/0!</v>
      </c>
    </row>
    <row r="215" spans="1:16" ht="15.75">
      <c r="A215" s="29" t="s">
        <v>174</v>
      </c>
      <c r="B215" s="70" t="s">
        <v>49</v>
      </c>
      <c r="C215" s="70" t="s">
        <v>63</v>
      </c>
      <c r="D215" s="70" t="s">
        <v>175</v>
      </c>
      <c r="E215" s="70"/>
      <c r="F215" s="121">
        <f aca="true" t="shared" si="126" ref="F215:N216">F216</f>
        <v>200</v>
      </c>
      <c r="G215" s="121">
        <f t="shared" si="126"/>
        <v>0</v>
      </c>
      <c r="H215" s="121">
        <f t="shared" si="126"/>
        <v>0</v>
      </c>
      <c r="I215" s="121">
        <f t="shared" si="126"/>
        <v>0</v>
      </c>
      <c r="J215" s="121">
        <f t="shared" si="126"/>
        <v>0</v>
      </c>
      <c r="K215" s="121">
        <f t="shared" si="126"/>
        <v>0</v>
      </c>
      <c r="L215" s="121">
        <f t="shared" si="126"/>
        <v>200</v>
      </c>
      <c r="M215" s="121">
        <f t="shared" si="126"/>
        <v>0</v>
      </c>
      <c r="N215" s="121">
        <f t="shared" si="126"/>
        <v>0</v>
      </c>
      <c r="O215" s="156" t="e">
        <f t="shared" si="115"/>
        <v>#DIV/0!</v>
      </c>
      <c r="P215" s="156">
        <f t="shared" si="116"/>
        <v>0</v>
      </c>
    </row>
    <row r="216" spans="1:16" ht="25.5">
      <c r="A216" s="50" t="s">
        <v>322</v>
      </c>
      <c r="B216" s="26" t="s">
        <v>49</v>
      </c>
      <c r="C216" s="26" t="s">
        <v>63</v>
      </c>
      <c r="D216" s="26" t="s">
        <v>175</v>
      </c>
      <c r="E216" s="26" t="s">
        <v>85</v>
      </c>
      <c r="F216" s="83">
        <f t="shared" si="126"/>
        <v>200</v>
      </c>
      <c r="G216" s="83">
        <f t="shared" si="126"/>
        <v>0</v>
      </c>
      <c r="H216" s="83">
        <f t="shared" si="126"/>
        <v>0</v>
      </c>
      <c r="I216" s="83">
        <f t="shared" si="126"/>
        <v>0</v>
      </c>
      <c r="J216" s="83">
        <f t="shared" si="126"/>
        <v>0</v>
      </c>
      <c r="K216" s="83">
        <f t="shared" si="126"/>
        <v>0</v>
      </c>
      <c r="L216" s="83">
        <f t="shared" si="126"/>
        <v>200</v>
      </c>
      <c r="M216" s="83">
        <f t="shared" si="126"/>
        <v>0</v>
      </c>
      <c r="N216" s="83">
        <f t="shared" si="126"/>
        <v>0</v>
      </c>
      <c r="O216" s="156" t="e">
        <f t="shared" si="115"/>
        <v>#DIV/0!</v>
      </c>
      <c r="P216" s="156">
        <f t="shared" si="116"/>
        <v>0</v>
      </c>
    </row>
    <row r="217" spans="1:16" ht="25.5">
      <c r="A217" s="24" t="s">
        <v>301</v>
      </c>
      <c r="B217" s="26" t="s">
        <v>49</v>
      </c>
      <c r="C217" s="26" t="s">
        <v>63</v>
      </c>
      <c r="D217" s="26" t="s">
        <v>175</v>
      </c>
      <c r="E217" s="26" t="s">
        <v>86</v>
      </c>
      <c r="F217" s="83">
        <v>200</v>
      </c>
      <c r="G217" s="83"/>
      <c r="H217" s="83"/>
      <c r="I217" s="83"/>
      <c r="J217" s="85"/>
      <c r="K217" s="46"/>
      <c r="L217" s="89">
        <f>F217+K217</f>
        <v>200</v>
      </c>
      <c r="M217" s="46">
        <v>0</v>
      </c>
      <c r="N217" s="89">
        <v>0</v>
      </c>
      <c r="O217" s="156" t="e">
        <f t="shared" si="115"/>
        <v>#DIV/0!</v>
      </c>
      <c r="P217" s="156">
        <f t="shared" si="116"/>
        <v>0</v>
      </c>
    </row>
    <row r="218" spans="1:16" ht="15.75">
      <c r="A218" s="29" t="s">
        <v>65</v>
      </c>
      <c r="B218" s="22" t="s">
        <v>49</v>
      </c>
      <c r="C218" s="22" t="s">
        <v>63</v>
      </c>
      <c r="D218" s="70" t="s">
        <v>112</v>
      </c>
      <c r="E218" s="22"/>
      <c r="F218" s="94">
        <f>F219+F223+F229+F225+F221+F231+F234</f>
        <v>4062.3999999999996</v>
      </c>
      <c r="G218" s="94">
        <f aca="true" t="shared" si="127" ref="G218:N218">G219+G223+G229+G225+G221+G231+G234</f>
        <v>2050</v>
      </c>
      <c r="H218" s="94">
        <f t="shared" si="127"/>
        <v>2063.4</v>
      </c>
      <c r="I218" s="94">
        <f t="shared" si="127"/>
        <v>2050</v>
      </c>
      <c r="J218" s="94">
        <f t="shared" si="127"/>
        <v>2240</v>
      </c>
      <c r="K218" s="94">
        <f t="shared" si="127"/>
        <v>-87.9</v>
      </c>
      <c r="L218" s="94">
        <f t="shared" si="127"/>
        <v>3957.9999999999995</v>
      </c>
      <c r="M218" s="94">
        <f t="shared" si="127"/>
        <v>591.8</v>
      </c>
      <c r="N218" s="94">
        <f t="shared" si="127"/>
        <v>383.40000000000003</v>
      </c>
      <c r="O218" s="156">
        <f t="shared" si="115"/>
        <v>64.78540047313282</v>
      </c>
      <c r="P218" s="156">
        <f t="shared" si="116"/>
        <v>9.437770775896023</v>
      </c>
    </row>
    <row r="219" spans="1:16" ht="25.5">
      <c r="A219" s="50" t="s">
        <v>322</v>
      </c>
      <c r="B219" s="26" t="s">
        <v>49</v>
      </c>
      <c r="C219" s="26" t="s">
        <v>63</v>
      </c>
      <c r="D219" s="26" t="s">
        <v>112</v>
      </c>
      <c r="E219" s="26" t="s">
        <v>85</v>
      </c>
      <c r="F219" s="83">
        <f>F220</f>
        <v>3684.7</v>
      </c>
      <c r="G219" s="83">
        <f aca="true" t="shared" si="128" ref="G219:N219">G220</f>
        <v>2050</v>
      </c>
      <c r="H219" s="83">
        <f t="shared" si="128"/>
        <v>2063.4</v>
      </c>
      <c r="I219" s="83">
        <f t="shared" si="128"/>
        <v>2050</v>
      </c>
      <c r="J219" s="83">
        <f t="shared" si="128"/>
        <v>2240</v>
      </c>
      <c r="K219" s="83">
        <f t="shared" si="128"/>
        <v>-87.9</v>
      </c>
      <c r="L219" s="83">
        <f t="shared" si="128"/>
        <v>3596.7999999999997</v>
      </c>
      <c r="M219" s="83">
        <f t="shared" si="128"/>
        <v>454.3</v>
      </c>
      <c r="N219" s="83">
        <f t="shared" si="128"/>
        <v>340.8</v>
      </c>
      <c r="O219" s="156">
        <f t="shared" si="115"/>
        <v>75.016508914814</v>
      </c>
      <c r="P219" s="156">
        <f t="shared" si="116"/>
        <v>9.249056911010396</v>
      </c>
    </row>
    <row r="220" spans="1:16" ht="25.5">
      <c r="A220" s="50" t="s">
        <v>88</v>
      </c>
      <c r="B220" s="26" t="s">
        <v>49</v>
      </c>
      <c r="C220" s="26" t="s">
        <v>63</v>
      </c>
      <c r="D220" s="26" t="s">
        <v>112</v>
      </c>
      <c r="E220" s="26" t="s">
        <v>86</v>
      </c>
      <c r="F220" s="83">
        <v>3684.7</v>
      </c>
      <c r="G220" s="83">
        <v>2050</v>
      </c>
      <c r="H220" s="83">
        <v>2063.4</v>
      </c>
      <c r="I220" s="83">
        <v>2050</v>
      </c>
      <c r="J220" s="85">
        <v>2240</v>
      </c>
      <c r="K220" s="46">
        <v>-87.9</v>
      </c>
      <c r="L220" s="89">
        <f>F220+K220</f>
        <v>3596.7999999999997</v>
      </c>
      <c r="M220" s="46">
        <v>454.3</v>
      </c>
      <c r="N220" s="89">
        <v>340.8</v>
      </c>
      <c r="O220" s="156">
        <f t="shared" si="115"/>
        <v>75.016508914814</v>
      </c>
      <c r="P220" s="156">
        <f t="shared" si="116"/>
        <v>9.249056911010396</v>
      </c>
    </row>
    <row r="221" spans="1:16" ht="15.75">
      <c r="A221" s="76" t="s">
        <v>299</v>
      </c>
      <c r="B221" s="129" t="s">
        <v>49</v>
      </c>
      <c r="C221" s="26" t="s">
        <v>63</v>
      </c>
      <c r="D221" s="26" t="s">
        <v>112</v>
      </c>
      <c r="E221" s="26" t="s">
        <v>185</v>
      </c>
      <c r="F221" s="83">
        <f>F222</f>
        <v>16.5</v>
      </c>
      <c r="G221" s="83">
        <f aca="true" t="shared" si="129" ref="G221:N221">G222</f>
        <v>0</v>
      </c>
      <c r="H221" s="83">
        <f t="shared" si="129"/>
        <v>0</v>
      </c>
      <c r="I221" s="83">
        <f t="shared" si="129"/>
        <v>0</v>
      </c>
      <c r="J221" s="83">
        <f t="shared" si="129"/>
        <v>0</v>
      </c>
      <c r="K221" s="83">
        <f t="shared" si="129"/>
        <v>0</v>
      </c>
      <c r="L221" s="83">
        <f t="shared" si="129"/>
        <v>0</v>
      </c>
      <c r="M221" s="83">
        <f t="shared" si="129"/>
        <v>16.5</v>
      </c>
      <c r="N221" s="83">
        <f t="shared" si="129"/>
        <v>0</v>
      </c>
      <c r="O221" s="156">
        <f t="shared" si="115"/>
        <v>0</v>
      </c>
      <c r="P221" s="156">
        <f t="shared" si="116"/>
        <v>0</v>
      </c>
    </row>
    <row r="222" spans="1:16" ht="15.75">
      <c r="A222" s="64" t="s">
        <v>317</v>
      </c>
      <c r="B222" s="129" t="s">
        <v>49</v>
      </c>
      <c r="C222" s="26" t="s">
        <v>63</v>
      </c>
      <c r="D222" s="26" t="s">
        <v>112</v>
      </c>
      <c r="E222" s="26" t="s">
        <v>316</v>
      </c>
      <c r="F222" s="83">
        <v>16.5</v>
      </c>
      <c r="G222" s="83"/>
      <c r="H222" s="83"/>
      <c r="I222" s="83"/>
      <c r="J222" s="85"/>
      <c r="K222" s="132"/>
      <c r="L222" s="133"/>
      <c r="M222" s="46">
        <v>16.5</v>
      </c>
      <c r="N222" s="89">
        <v>0</v>
      </c>
      <c r="O222" s="156">
        <f t="shared" si="115"/>
        <v>0</v>
      </c>
      <c r="P222" s="156">
        <f t="shared" si="116"/>
        <v>0</v>
      </c>
    </row>
    <row r="223" spans="1:16" ht="15.75" hidden="1">
      <c r="A223" s="86" t="s">
        <v>94</v>
      </c>
      <c r="B223" s="30" t="s">
        <v>49</v>
      </c>
      <c r="C223" s="26" t="s">
        <v>63</v>
      </c>
      <c r="D223" s="26" t="s">
        <v>112</v>
      </c>
      <c r="E223" s="26" t="s">
        <v>91</v>
      </c>
      <c r="F223" s="83">
        <f>F224</f>
        <v>0</v>
      </c>
      <c r="G223" s="83">
        <f aca="true" t="shared" si="130" ref="G223:N223">G224</f>
        <v>0</v>
      </c>
      <c r="H223" s="83">
        <f t="shared" si="130"/>
        <v>0</v>
      </c>
      <c r="I223" s="83">
        <f t="shared" si="130"/>
        <v>0</v>
      </c>
      <c r="J223" s="83">
        <f t="shared" si="130"/>
        <v>0</v>
      </c>
      <c r="K223" s="83">
        <f t="shared" si="130"/>
        <v>0</v>
      </c>
      <c r="L223" s="83">
        <f t="shared" si="130"/>
        <v>0</v>
      </c>
      <c r="M223" s="83">
        <f t="shared" si="130"/>
        <v>0</v>
      </c>
      <c r="N223" s="83">
        <f t="shared" si="130"/>
        <v>0</v>
      </c>
      <c r="O223" s="156" t="e">
        <f t="shared" si="115"/>
        <v>#DIV/0!</v>
      </c>
      <c r="P223" s="156" t="e">
        <f t="shared" si="116"/>
        <v>#DIV/0!</v>
      </c>
    </row>
    <row r="224" spans="1:16" ht="15.75" hidden="1">
      <c r="A224" s="53" t="s">
        <v>93</v>
      </c>
      <c r="B224" s="31" t="s">
        <v>49</v>
      </c>
      <c r="C224" s="32" t="s">
        <v>63</v>
      </c>
      <c r="D224" s="26" t="s">
        <v>112</v>
      </c>
      <c r="E224" s="26" t="s">
        <v>92</v>
      </c>
      <c r="F224" s="83">
        <v>0</v>
      </c>
      <c r="G224" s="83"/>
      <c r="H224" s="83"/>
      <c r="I224" s="83"/>
      <c r="J224" s="85"/>
      <c r="K224" s="46">
        <v>0</v>
      </c>
      <c r="L224" s="89">
        <f>F224+K224</f>
        <v>0</v>
      </c>
      <c r="M224" s="46">
        <v>0</v>
      </c>
      <c r="N224" s="89">
        <v>0</v>
      </c>
      <c r="O224" s="156" t="e">
        <f t="shared" si="115"/>
        <v>#DIV/0!</v>
      </c>
      <c r="P224" s="156" t="e">
        <f t="shared" si="116"/>
        <v>#DIV/0!</v>
      </c>
    </row>
    <row r="225" spans="1:16" ht="25.5">
      <c r="A225" s="53" t="s">
        <v>235</v>
      </c>
      <c r="B225" s="31" t="s">
        <v>49</v>
      </c>
      <c r="C225" s="32" t="s">
        <v>63</v>
      </c>
      <c r="D225" s="26" t="s">
        <v>236</v>
      </c>
      <c r="E225" s="26"/>
      <c r="F225" s="83">
        <f>F226</f>
        <v>261.2</v>
      </c>
      <c r="G225" s="83">
        <f aca="true" t="shared" si="131" ref="G225:N225">G226</f>
        <v>0</v>
      </c>
      <c r="H225" s="83">
        <f t="shared" si="131"/>
        <v>0</v>
      </c>
      <c r="I225" s="83">
        <f t="shared" si="131"/>
        <v>0</v>
      </c>
      <c r="J225" s="83">
        <f t="shared" si="131"/>
        <v>0</v>
      </c>
      <c r="K225" s="83">
        <f t="shared" si="131"/>
        <v>0</v>
      </c>
      <c r="L225" s="83">
        <f t="shared" si="131"/>
        <v>261.2</v>
      </c>
      <c r="M225" s="83">
        <f t="shared" si="131"/>
        <v>77.5</v>
      </c>
      <c r="N225" s="83">
        <f t="shared" si="131"/>
        <v>42.6</v>
      </c>
      <c r="O225" s="156">
        <f t="shared" si="115"/>
        <v>54.96774193548387</v>
      </c>
      <c r="P225" s="156">
        <f t="shared" si="116"/>
        <v>16.309341500765697</v>
      </c>
    </row>
    <row r="226" spans="1:16" ht="25.5">
      <c r="A226" s="50" t="s">
        <v>322</v>
      </c>
      <c r="B226" s="31" t="s">
        <v>49</v>
      </c>
      <c r="C226" s="32" t="s">
        <v>63</v>
      </c>
      <c r="D226" s="26" t="s">
        <v>236</v>
      </c>
      <c r="E226" s="26" t="s">
        <v>85</v>
      </c>
      <c r="F226" s="83">
        <f>F227</f>
        <v>261.2</v>
      </c>
      <c r="G226" s="83">
        <f aca="true" t="shared" si="132" ref="G226:N226">G227</f>
        <v>0</v>
      </c>
      <c r="H226" s="83">
        <f t="shared" si="132"/>
        <v>0</v>
      </c>
      <c r="I226" s="83">
        <f t="shared" si="132"/>
        <v>0</v>
      </c>
      <c r="J226" s="83">
        <f t="shared" si="132"/>
        <v>0</v>
      </c>
      <c r="K226" s="83">
        <f t="shared" si="132"/>
        <v>0</v>
      </c>
      <c r="L226" s="83">
        <f t="shared" si="132"/>
        <v>261.2</v>
      </c>
      <c r="M226" s="83">
        <f t="shared" si="132"/>
        <v>77.5</v>
      </c>
      <c r="N226" s="83">
        <f t="shared" si="132"/>
        <v>42.6</v>
      </c>
      <c r="O226" s="156">
        <f t="shared" si="115"/>
        <v>54.96774193548387</v>
      </c>
      <c r="P226" s="156">
        <f t="shared" si="116"/>
        <v>16.309341500765697</v>
      </c>
    </row>
    <row r="227" spans="1:16" ht="25.5">
      <c r="A227" s="24" t="s">
        <v>300</v>
      </c>
      <c r="B227" s="31" t="s">
        <v>49</v>
      </c>
      <c r="C227" s="32" t="s">
        <v>63</v>
      </c>
      <c r="D227" s="26" t="s">
        <v>236</v>
      </c>
      <c r="E227" s="26" t="s">
        <v>86</v>
      </c>
      <c r="F227" s="83">
        <v>261.2</v>
      </c>
      <c r="G227" s="83"/>
      <c r="H227" s="83"/>
      <c r="I227" s="83"/>
      <c r="J227" s="85"/>
      <c r="K227" s="46">
        <v>0</v>
      </c>
      <c r="L227" s="89">
        <f>F227+K227</f>
        <v>261.2</v>
      </c>
      <c r="M227" s="46">
        <v>77.5</v>
      </c>
      <c r="N227" s="89">
        <v>42.6</v>
      </c>
      <c r="O227" s="156">
        <f t="shared" si="115"/>
        <v>54.96774193548387</v>
      </c>
      <c r="P227" s="156">
        <f t="shared" si="116"/>
        <v>16.309341500765697</v>
      </c>
    </row>
    <row r="228" spans="1:16" ht="15.75">
      <c r="A228" s="53" t="s">
        <v>234</v>
      </c>
      <c r="B228" s="31" t="s">
        <v>49</v>
      </c>
      <c r="C228" s="32" t="s">
        <v>63</v>
      </c>
      <c r="D228" s="26" t="s">
        <v>231</v>
      </c>
      <c r="E228" s="26"/>
      <c r="F228" s="83">
        <f>F229</f>
        <v>100</v>
      </c>
      <c r="G228" s="83">
        <f aca="true" t="shared" si="133" ref="G228:N228">G229</f>
        <v>0</v>
      </c>
      <c r="H228" s="83">
        <f t="shared" si="133"/>
        <v>0</v>
      </c>
      <c r="I228" s="83">
        <f t="shared" si="133"/>
        <v>0</v>
      </c>
      <c r="J228" s="83">
        <f t="shared" si="133"/>
        <v>0</v>
      </c>
      <c r="K228" s="83">
        <f t="shared" si="133"/>
        <v>0</v>
      </c>
      <c r="L228" s="83">
        <f t="shared" si="133"/>
        <v>100</v>
      </c>
      <c r="M228" s="83">
        <f t="shared" si="133"/>
        <v>43.5</v>
      </c>
      <c r="N228" s="83">
        <f t="shared" si="133"/>
        <v>0</v>
      </c>
      <c r="O228" s="156">
        <f t="shared" si="115"/>
        <v>0</v>
      </c>
      <c r="P228" s="156">
        <f t="shared" si="116"/>
        <v>0</v>
      </c>
    </row>
    <row r="229" spans="1:16" ht="25.5">
      <c r="A229" s="50" t="s">
        <v>322</v>
      </c>
      <c r="B229" s="38" t="s">
        <v>49</v>
      </c>
      <c r="C229" s="26" t="s">
        <v>63</v>
      </c>
      <c r="D229" s="26" t="s">
        <v>231</v>
      </c>
      <c r="E229" s="26" t="s">
        <v>85</v>
      </c>
      <c r="F229" s="83">
        <f>F230</f>
        <v>100</v>
      </c>
      <c r="G229" s="83">
        <f aca="true" t="shared" si="134" ref="G229:N229">G230</f>
        <v>0</v>
      </c>
      <c r="H229" s="83">
        <f t="shared" si="134"/>
        <v>0</v>
      </c>
      <c r="I229" s="83">
        <f t="shared" si="134"/>
        <v>0</v>
      </c>
      <c r="J229" s="83">
        <f t="shared" si="134"/>
        <v>0</v>
      </c>
      <c r="K229" s="83">
        <f t="shared" si="134"/>
        <v>0</v>
      </c>
      <c r="L229" s="83">
        <f t="shared" si="134"/>
        <v>100</v>
      </c>
      <c r="M229" s="83">
        <f t="shared" si="134"/>
        <v>43.5</v>
      </c>
      <c r="N229" s="83">
        <f t="shared" si="134"/>
        <v>0</v>
      </c>
      <c r="O229" s="156">
        <f t="shared" si="115"/>
        <v>0</v>
      </c>
      <c r="P229" s="156">
        <f t="shared" si="116"/>
        <v>0</v>
      </c>
    </row>
    <row r="230" spans="1:16" ht="25.5">
      <c r="A230" s="24" t="s">
        <v>301</v>
      </c>
      <c r="B230" s="26" t="s">
        <v>49</v>
      </c>
      <c r="C230" s="26" t="s">
        <v>63</v>
      </c>
      <c r="D230" s="26" t="s">
        <v>231</v>
      </c>
      <c r="E230" s="26" t="s">
        <v>86</v>
      </c>
      <c r="F230" s="88">
        <v>100</v>
      </c>
      <c r="G230" s="88"/>
      <c r="H230" s="88"/>
      <c r="I230" s="88"/>
      <c r="J230" s="91"/>
      <c r="K230" s="118">
        <v>0</v>
      </c>
      <c r="L230" s="90">
        <f>F230+K230</f>
        <v>100</v>
      </c>
      <c r="M230" s="118">
        <v>43.5</v>
      </c>
      <c r="N230" s="90">
        <v>0</v>
      </c>
      <c r="O230" s="156">
        <f t="shared" si="115"/>
        <v>0</v>
      </c>
      <c r="P230" s="156">
        <f t="shared" si="116"/>
        <v>0</v>
      </c>
    </row>
    <row r="231" spans="1:16" ht="63.75" hidden="1">
      <c r="A231" s="64" t="s">
        <v>318</v>
      </c>
      <c r="B231" s="26" t="s">
        <v>49</v>
      </c>
      <c r="C231" s="26" t="s">
        <v>63</v>
      </c>
      <c r="D231" s="26" t="s">
        <v>320</v>
      </c>
      <c r="E231" s="62"/>
      <c r="F231" s="89">
        <f>F232</f>
        <v>0</v>
      </c>
      <c r="G231" s="89">
        <f aca="true" t="shared" si="135" ref="G231:N231">G232</f>
        <v>0</v>
      </c>
      <c r="H231" s="89">
        <f t="shared" si="135"/>
        <v>0</v>
      </c>
      <c r="I231" s="89">
        <f t="shared" si="135"/>
        <v>0</v>
      </c>
      <c r="J231" s="89">
        <f t="shared" si="135"/>
        <v>0</v>
      </c>
      <c r="K231" s="89">
        <f t="shared" si="135"/>
        <v>0</v>
      </c>
      <c r="L231" s="89">
        <f t="shared" si="135"/>
        <v>0</v>
      </c>
      <c r="M231" s="89">
        <f t="shared" si="135"/>
        <v>0</v>
      </c>
      <c r="N231" s="89">
        <f t="shared" si="135"/>
        <v>0</v>
      </c>
      <c r="O231" s="156" t="e">
        <f t="shared" si="115"/>
        <v>#DIV/0!</v>
      </c>
      <c r="P231" s="156" t="e">
        <f t="shared" si="116"/>
        <v>#DIV/0!</v>
      </c>
    </row>
    <row r="232" spans="1:16" ht="25.5" hidden="1">
      <c r="A232" s="50" t="s">
        <v>322</v>
      </c>
      <c r="B232" s="26" t="s">
        <v>49</v>
      </c>
      <c r="C232" s="26" t="s">
        <v>63</v>
      </c>
      <c r="D232" s="26" t="s">
        <v>320</v>
      </c>
      <c r="E232" s="62" t="s">
        <v>85</v>
      </c>
      <c r="F232" s="89">
        <f>F233</f>
        <v>0</v>
      </c>
      <c r="G232" s="89">
        <f aca="true" t="shared" si="136" ref="G232:N232">G233</f>
        <v>0</v>
      </c>
      <c r="H232" s="89">
        <f t="shared" si="136"/>
        <v>0</v>
      </c>
      <c r="I232" s="89">
        <f t="shared" si="136"/>
        <v>0</v>
      </c>
      <c r="J232" s="89">
        <f t="shared" si="136"/>
        <v>0</v>
      </c>
      <c r="K232" s="89">
        <f t="shared" si="136"/>
        <v>0</v>
      </c>
      <c r="L232" s="89">
        <f t="shared" si="136"/>
        <v>0</v>
      </c>
      <c r="M232" s="89">
        <f t="shared" si="136"/>
        <v>0</v>
      </c>
      <c r="N232" s="89">
        <f t="shared" si="136"/>
        <v>0</v>
      </c>
      <c r="O232" s="156" t="e">
        <f t="shared" si="115"/>
        <v>#DIV/0!</v>
      </c>
      <c r="P232" s="156" t="e">
        <f t="shared" si="116"/>
        <v>#DIV/0!</v>
      </c>
    </row>
    <row r="233" spans="1:16" ht="25.5" hidden="1">
      <c r="A233" s="24" t="s">
        <v>300</v>
      </c>
      <c r="B233" s="26" t="s">
        <v>49</v>
      </c>
      <c r="C233" s="26" t="s">
        <v>63</v>
      </c>
      <c r="D233" s="26" t="s">
        <v>320</v>
      </c>
      <c r="E233" s="62" t="s">
        <v>86</v>
      </c>
      <c r="F233" s="89">
        <v>0</v>
      </c>
      <c r="G233" s="89"/>
      <c r="H233" s="89"/>
      <c r="I233" s="89"/>
      <c r="J233" s="89"/>
      <c r="K233" s="46"/>
      <c r="L233" s="89"/>
      <c r="M233" s="46">
        <v>0</v>
      </c>
      <c r="N233" s="89">
        <v>0</v>
      </c>
      <c r="O233" s="156" t="e">
        <f t="shared" si="115"/>
        <v>#DIV/0!</v>
      </c>
      <c r="P233" s="156" t="e">
        <f t="shared" si="116"/>
        <v>#DIV/0!</v>
      </c>
    </row>
    <row r="234" spans="1:16" ht="51" hidden="1">
      <c r="A234" s="64" t="s">
        <v>319</v>
      </c>
      <c r="B234" s="26" t="s">
        <v>49</v>
      </c>
      <c r="C234" s="26" t="s">
        <v>63</v>
      </c>
      <c r="D234" s="26" t="s">
        <v>321</v>
      </c>
      <c r="E234" s="62"/>
      <c r="F234" s="89">
        <f>F235</f>
        <v>0</v>
      </c>
      <c r="G234" s="89">
        <f aca="true" t="shared" si="137" ref="G234:N234">G235</f>
        <v>0</v>
      </c>
      <c r="H234" s="89">
        <f t="shared" si="137"/>
        <v>0</v>
      </c>
      <c r="I234" s="89">
        <f t="shared" si="137"/>
        <v>0</v>
      </c>
      <c r="J234" s="89">
        <f t="shared" si="137"/>
        <v>0</v>
      </c>
      <c r="K234" s="89">
        <f t="shared" si="137"/>
        <v>0</v>
      </c>
      <c r="L234" s="89">
        <f t="shared" si="137"/>
        <v>0</v>
      </c>
      <c r="M234" s="89">
        <f t="shared" si="137"/>
        <v>0</v>
      </c>
      <c r="N234" s="89">
        <f t="shared" si="137"/>
        <v>0</v>
      </c>
      <c r="O234" s="156" t="e">
        <f t="shared" si="115"/>
        <v>#DIV/0!</v>
      </c>
      <c r="P234" s="156" t="e">
        <f t="shared" si="116"/>
        <v>#DIV/0!</v>
      </c>
    </row>
    <row r="235" spans="1:16" ht="25.5" hidden="1">
      <c r="A235" s="50" t="s">
        <v>322</v>
      </c>
      <c r="B235" s="26" t="s">
        <v>49</v>
      </c>
      <c r="C235" s="26" t="s">
        <v>63</v>
      </c>
      <c r="D235" s="26" t="s">
        <v>321</v>
      </c>
      <c r="E235" s="62" t="s">
        <v>85</v>
      </c>
      <c r="F235" s="89">
        <f>F236</f>
        <v>0</v>
      </c>
      <c r="G235" s="89">
        <f aca="true" t="shared" si="138" ref="G235:N235">G236</f>
        <v>0</v>
      </c>
      <c r="H235" s="89">
        <f t="shared" si="138"/>
        <v>0</v>
      </c>
      <c r="I235" s="89">
        <f t="shared" si="138"/>
        <v>0</v>
      </c>
      <c r="J235" s="89">
        <f t="shared" si="138"/>
        <v>0</v>
      </c>
      <c r="K235" s="89">
        <f t="shared" si="138"/>
        <v>0</v>
      </c>
      <c r="L235" s="89">
        <f t="shared" si="138"/>
        <v>0</v>
      </c>
      <c r="M235" s="89">
        <f t="shared" si="138"/>
        <v>0</v>
      </c>
      <c r="N235" s="89">
        <f t="shared" si="138"/>
        <v>0</v>
      </c>
      <c r="O235" s="156" t="e">
        <f t="shared" si="115"/>
        <v>#DIV/0!</v>
      </c>
      <c r="P235" s="156" t="e">
        <f t="shared" si="116"/>
        <v>#DIV/0!</v>
      </c>
    </row>
    <row r="236" spans="1:16" ht="25.5" hidden="1">
      <c r="A236" s="24" t="s">
        <v>300</v>
      </c>
      <c r="B236" s="26" t="s">
        <v>49</v>
      </c>
      <c r="C236" s="26" t="s">
        <v>63</v>
      </c>
      <c r="D236" s="26" t="s">
        <v>321</v>
      </c>
      <c r="E236" s="62" t="s">
        <v>86</v>
      </c>
      <c r="F236" s="89">
        <v>0</v>
      </c>
      <c r="G236" s="89"/>
      <c r="H236" s="89"/>
      <c r="I236" s="89"/>
      <c r="J236" s="89"/>
      <c r="K236" s="46"/>
      <c r="L236" s="89"/>
      <c r="M236" s="46">
        <v>0</v>
      </c>
      <c r="N236" s="89">
        <v>0</v>
      </c>
      <c r="O236" s="156" t="e">
        <f t="shared" si="115"/>
        <v>#DIV/0!</v>
      </c>
      <c r="P236" s="156" t="e">
        <f t="shared" si="116"/>
        <v>#DIV/0!</v>
      </c>
    </row>
    <row r="237" spans="1:16" ht="15.75">
      <c r="A237" s="34" t="s">
        <v>16</v>
      </c>
      <c r="B237" s="33" t="s">
        <v>49</v>
      </c>
      <c r="C237" s="33" t="s">
        <v>17</v>
      </c>
      <c r="D237" s="33"/>
      <c r="E237" s="33" t="s">
        <v>24</v>
      </c>
      <c r="F237" s="151">
        <f>F238</f>
        <v>20</v>
      </c>
      <c r="G237" s="151">
        <f aca="true" t="shared" si="139" ref="G237:N237">G238</f>
        <v>29</v>
      </c>
      <c r="H237" s="151">
        <f t="shared" si="139"/>
        <v>30</v>
      </c>
      <c r="I237" s="151">
        <f t="shared" si="139"/>
        <v>29</v>
      </c>
      <c r="J237" s="151">
        <f t="shared" si="139"/>
        <v>31</v>
      </c>
      <c r="K237" s="151">
        <f t="shared" si="139"/>
        <v>7.9</v>
      </c>
      <c r="L237" s="151">
        <f t="shared" si="139"/>
        <v>27.9</v>
      </c>
      <c r="M237" s="151">
        <f t="shared" si="139"/>
        <v>0</v>
      </c>
      <c r="N237" s="151">
        <f t="shared" si="139"/>
        <v>0</v>
      </c>
      <c r="O237" s="156" t="e">
        <f t="shared" si="115"/>
        <v>#DIV/0!</v>
      </c>
      <c r="P237" s="156">
        <f t="shared" si="116"/>
        <v>0</v>
      </c>
    </row>
    <row r="238" spans="1:16" ht="15.75">
      <c r="A238" s="29" t="s">
        <v>302</v>
      </c>
      <c r="B238" s="22" t="s">
        <v>49</v>
      </c>
      <c r="C238" s="22" t="s">
        <v>18</v>
      </c>
      <c r="D238" s="22"/>
      <c r="E238" s="22"/>
      <c r="F238" s="94">
        <f>F239+F243</f>
        <v>20</v>
      </c>
      <c r="G238" s="94">
        <f aca="true" t="shared" si="140" ref="G238:N238">G239+G243</f>
        <v>29</v>
      </c>
      <c r="H238" s="94">
        <f t="shared" si="140"/>
        <v>30</v>
      </c>
      <c r="I238" s="94">
        <f t="shared" si="140"/>
        <v>29</v>
      </c>
      <c r="J238" s="94">
        <f t="shared" si="140"/>
        <v>31</v>
      </c>
      <c r="K238" s="94">
        <f t="shared" si="140"/>
        <v>7.9</v>
      </c>
      <c r="L238" s="94">
        <f t="shared" si="140"/>
        <v>27.9</v>
      </c>
      <c r="M238" s="94">
        <f t="shared" si="140"/>
        <v>0</v>
      </c>
      <c r="N238" s="94">
        <f t="shared" si="140"/>
        <v>0</v>
      </c>
      <c r="O238" s="156" t="e">
        <f t="shared" si="115"/>
        <v>#DIV/0!</v>
      </c>
      <c r="P238" s="156">
        <f t="shared" si="116"/>
        <v>0</v>
      </c>
    </row>
    <row r="239" spans="1:16" ht="15.75">
      <c r="A239" s="24" t="s">
        <v>66</v>
      </c>
      <c r="B239" s="32" t="s">
        <v>49</v>
      </c>
      <c r="C239" s="26" t="s">
        <v>18</v>
      </c>
      <c r="D239" s="26" t="s">
        <v>113</v>
      </c>
      <c r="E239" s="26"/>
      <c r="F239" s="83">
        <f>F240</f>
        <v>20</v>
      </c>
      <c r="G239" s="83">
        <f aca="true" t="shared" si="141" ref="G239:N239">G240</f>
        <v>29</v>
      </c>
      <c r="H239" s="83">
        <f t="shared" si="141"/>
        <v>30</v>
      </c>
      <c r="I239" s="83">
        <f t="shared" si="141"/>
        <v>29</v>
      </c>
      <c r="J239" s="83">
        <f t="shared" si="141"/>
        <v>31</v>
      </c>
      <c r="K239" s="83">
        <f t="shared" si="141"/>
        <v>0</v>
      </c>
      <c r="L239" s="83">
        <f t="shared" si="141"/>
        <v>20</v>
      </c>
      <c r="M239" s="83">
        <f t="shared" si="141"/>
        <v>0</v>
      </c>
      <c r="N239" s="83">
        <f t="shared" si="141"/>
        <v>0</v>
      </c>
      <c r="O239" s="156" t="e">
        <f t="shared" si="115"/>
        <v>#DIV/0!</v>
      </c>
      <c r="P239" s="156">
        <f t="shared" si="116"/>
        <v>0</v>
      </c>
    </row>
    <row r="240" spans="1:16" ht="15.75">
      <c r="A240" s="24" t="s">
        <v>67</v>
      </c>
      <c r="B240" s="26" t="s">
        <v>49</v>
      </c>
      <c r="C240" s="26" t="s">
        <v>18</v>
      </c>
      <c r="D240" s="26" t="s">
        <v>114</v>
      </c>
      <c r="E240" s="26"/>
      <c r="F240" s="83">
        <f>F241</f>
        <v>20</v>
      </c>
      <c r="G240" s="83">
        <f aca="true" t="shared" si="142" ref="G240:N241">G241</f>
        <v>29</v>
      </c>
      <c r="H240" s="83">
        <f t="shared" si="142"/>
        <v>30</v>
      </c>
      <c r="I240" s="83">
        <f t="shared" si="142"/>
        <v>29</v>
      </c>
      <c r="J240" s="83">
        <f t="shared" si="142"/>
        <v>31</v>
      </c>
      <c r="K240" s="83">
        <f t="shared" si="142"/>
        <v>0</v>
      </c>
      <c r="L240" s="83">
        <f t="shared" si="142"/>
        <v>20</v>
      </c>
      <c r="M240" s="83">
        <f t="shared" si="142"/>
        <v>0</v>
      </c>
      <c r="N240" s="83">
        <f t="shared" si="142"/>
        <v>0</v>
      </c>
      <c r="O240" s="156" t="e">
        <f t="shared" si="115"/>
        <v>#DIV/0!</v>
      </c>
      <c r="P240" s="156">
        <f t="shared" si="116"/>
        <v>0</v>
      </c>
    </row>
    <row r="241" spans="1:16" ht="25.5">
      <c r="A241" s="50" t="s">
        <v>322</v>
      </c>
      <c r="B241" s="30" t="s">
        <v>49</v>
      </c>
      <c r="C241" s="30" t="s">
        <v>18</v>
      </c>
      <c r="D241" s="30" t="s">
        <v>114</v>
      </c>
      <c r="E241" s="30" t="s">
        <v>85</v>
      </c>
      <c r="F241" s="88">
        <f>F242</f>
        <v>20</v>
      </c>
      <c r="G241" s="88">
        <f t="shared" si="142"/>
        <v>29</v>
      </c>
      <c r="H241" s="88">
        <f t="shared" si="142"/>
        <v>30</v>
      </c>
      <c r="I241" s="88">
        <f t="shared" si="142"/>
        <v>29</v>
      </c>
      <c r="J241" s="88">
        <f t="shared" si="142"/>
        <v>31</v>
      </c>
      <c r="K241" s="88">
        <f t="shared" si="142"/>
        <v>0</v>
      </c>
      <c r="L241" s="88">
        <f t="shared" si="142"/>
        <v>20</v>
      </c>
      <c r="M241" s="88">
        <f t="shared" si="142"/>
        <v>0</v>
      </c>
      <c r="N241" s="88">
        <f t="shared" si="142"/>
        <v>0</v>
      </c>
      <c r="O241" s="156" t="e">
        <f t="shared" si="115"/>
        <v>#DIV/0!</v>
      </c>
      <c r="P241" s="156">
        <f t="shared" si="116"/>
        <v>0</v>
      </c>
    </row>
    <row r="242" spans="1:16" ht="25.5">
      <c r="A242" s="64" t="s">
        <v>300</v>
      </c>
      <c r="B242" s="110" t="s">
        <v>49</v>
      </c>
      <c r="C242" s="110" t="s">
        <v>18</v>
      </c>
      <c r="D242" s="110" t="s">
        <v>114</v>
      </c>
      <c r="E242" s="110" t="s">
        <v>86</v>
      </c>
      <c r="F242" s="142">
        <v>20</v>
      </c>
      <c r="G242" s="89">
        <v>29</v>
      </c>
      <c r="H242" s="89">
        <v>30</v>
      </c>
      <c r="I242" s="89">
        <v>29</v>
      </c>
      <c r="J242" s="89">
        <v>31</v>
      </c>
      <c r="K242" s="46">
        <v>0</v>
      </c>
      <c r="L242" s="89">
        <f>F242+K242</f>
        <v>20</v>
      </c>
      <c r="M242" s="46">
        <v>0</v>
      </c>
      <c r="N242" s="89">
        <v>0</v>
      </c>
      <c r="O242" s="156" t="e">
        <f t="shared" si="115"/>
        <v>#DIV/0!</v>
      </c>
      <c r="P242" s="156">
        <f t="shared" si="116"/>
        <v>0</v>
      </c>
    </row>
    <row r="243" spans="1:16" ht="15.75" hidden="1">
      <c r="A243" s="64" t="s">
        <v>1</v>
      </c>
      <c r="B243" s="110" t="s">
        <v>49</v>
      </c>
      <c r="C243" s="110" t="s">
        <v>18</v>
      </c>
      <c r="D243" s="110" t="s">
        <v>110</v>
      </c>
      <c r="E243" s="110"/>
      <c r="F243" s="142">
        <f>F244</f>
        <v>0</v>
      </c>
      <c r="G243" s="142">
        <f aca="true" t="shared" si="143" ref="G243:L243">G244</f>
        <v>0</v>
      </c>
      <c r="H243" s="142">
        <f t="shared" si="143"/>
        <v>0</v>
      </c>
      <c r="I243" s="142">
        <f t="shared" si="143"/>
        <v>0</v>
      </c>
      <c r="J243" s="142">
        <f t="shared" si="143"/>
        <v>0</v>
      </c>
      <c r="K243" s="142">
        <f t="shared" si="143"/>
        <v>7.9</v>
      </c>
      <c r="L243" s="142">
        <f t="shared" si="143"/>
        <v>7.9</v>
      </c>
      <c r="M243" s="46"/>
      <c r="N243" s="46"/>
      <c r="O243" s="156" t="e">
        <f t="shared" si="115"/>
        <v>#DIV/0!</v>
      </c>
      <c r="P243" s="156" t="e">
        <f t="shared" si="116"/>
        <v>#DIV/0!</v>
      </c>
    </row>
    <row r="244" spans="1:16" ht="38.25" hidden="1">
      <c r="A244" s="87" t="s">
        <v>272</v>
      </c>
      <c r="B244" s="111" t="s">
        <v>49</v>
      </c>
      <c r="C244" s="111" t="s">
        <v>18</v>
      </c>
      <c r="D244" s="112" t="s">
        <v>278</v>
      </c>
      <c r="E244" s="112"/>
      <c r="F244" s="143">
        <f>F245</f>
        <v>0</v>
      </c>
      <c r="G244" s="143">
        <f aca="true" t="shared" si="144" ref="G244:L244">G245</f>
        <v>0</v>
      </c>
      <c r="H244" s="143">
        <f t="shared" si="144"/>
        <v>0</v>
      </c>
      <c r="I244" s="143">
        <f t="shared" si="144"/>
        <v>0</v>
      </c>
      <c r="J244" s="143">
        <f t="shared" si="144"/>
        <v>0</v>
      </c>
      <c r="K244" s="143">
        <f t="shared" si="144"/>
        <v>7.9</v>
      </c>
      <c r="L244" s="143">
        <f t="shared" si="144"/>
        <v>7.9</v>
      </c>
      <c r="M244" s="46"/>
      <c r="N244" s="46"/>
      <c r="O244" s="156" t="e">
        <f t="shared" si="115"/>
        <v>#DIV/0!</v>
      </c>
      <c r="P244" s="156" t="e">
        <f t="shared" si="116"/>
        <v>#DIV/0!</v>
      </c>
    </row>
    <row r="245" spans="1:16" ht="38.25" hidden="1">
      <c r="A245" s="50" t="s">
        <v>277</v>
      </c>
      <c r="B245" s="109" t="s">
        <v>49</v>
      </c>
      <c r="C245" s="109" t="s">
        <v>18</v>
      </c>
      <c r="D245" s="117" t="s">
        <v>273</v>
      </c>
      <c r="E245" s="110"/>
      <c r="F245" s="142">
        <f>F246</f>
        <v>0</v>
      </c>
      <c r="G245" s="142">
        <f aca="true" t="shared" si="145" ref="G245:L245">G246</f>
        <v>0</v>
      </c>
      <c r="H245" s="142">
        <f t="shared" si="145"/>
        <v>0</v>
      </c>
      <c r="I245" s="142">
        <f t="shared" si="145"/>
        <v>0</v>
      </c>
      <c r="J245" s="142">
        <f t="shared" si="145"/>
        <v>0</v>
      </c>
      <c r="K245" s="142">
        <f t="shared" si="145"/>
        <v>7.9</v>
      </c>
      <c r="L245" s="142">
        <f t="shared" si="145"/>
        <v>7.9</v>
      </c>
      <c r="M245" s="46"/>
      <c r="N245" s="46"/>
      <c r="O245" s="156" t="e">
        <f t="shared" si="115"/>
        <v>#DIV/0!</v>
      </c>
      <c r="P245" s="156" t="e">
        <f t="shared" si="116"/>
        <v>#DIV/0!</v>
      </c>
    </row>
    <row r="246" spans="1:16" ht="52.5" customHeight="1" hidden="1">
      <c r="A246" s="64" t="s">
        <v>276</v>
      </c>
      <c r="B246" s="110" t="s">
        <v>49</v>
      </c>
      <c r="C246" s="110" t="s">
        <v>18</v>
      </c>
      <c r="D246" s="110" t="s">
        <v>273</v>
      </c>
      <c r="E246" s="115" t="s">
        <v>82</v>
      </c>
      <c r="F246" s="142">
        <f>F247</f>
        <v>0</v>
      </c>
      <c r="G246" s="142">
        <f aca="true" t="shared" si="146" ref="G246:L246">G247</f>
        <v>0</v>
      </c>
      <c r="H246" s="142">
        <f t="shared" si="146"/>
        <v>0</v>
      </c>
      <c r="I246" s="142">
        <f t="shared" si="146"/>
        <v>0</v>
      </c>
      <c r="J246" s="142">
        <f t="shared" si="146"/>
        <v>0</v>
      </c>
      <c r="K246" s="142">
        <f t="shared" si="146"/>
        <v>7.9</v>
      </c>
      <c r="L246" s="142">
        <f t="shared" si="146"/>
        <v>7.9</v>
      </c>
      <c r="M246" s="46"/>
      <c r="N246" s="46"/>
      <c r="O246" s="156" t="e">
        <f t="shared" si="115"/>
        <v>#DIV/0!</v>
      </c>
      <c r="P246" s="156" t="e">
        <f t="shared" si="116"/>
        <v>#DIV/0!</v>
      </c>
    </row>
    <row r="247" spans="1:16" ht="15.75" hidden="1">
      <c r="A247" s="64" t="s">
        <v>274</v>
      </c>
      <c r="B247" s="110" t="s">
        <v>49</v>
      </c>
      <c r="C247" s="110" t="s">
        <v>18</v>
      </c>
      <c r="D247" s="110" t="s">
        <v>273</v>
      </c>
      <c r="E247" s="115" t="s">
        <v>275</v>
      </c>
      <c r="F247" s="142">
        <v>0</v>
      </c>
      <c r="G247" s="89"/>
      <c r="H247" s="89"/>
      <c r="I247" s="89"/>
      <c r="J247" s="89"/>
      <c r="K247" s="46">
        <v>7.9</v>
      </c>
      <c r="L247" s="89">
        <f>F247+K247</f>
        <v>7.9</v>
      </c>
      <c r="M247" s="46"/>
      <c r="N247" s="46"/>
      <c r="O247" s="156" t="e">
        <f t="shared" si="115"/>
        <v>#DIV/0!</v>
      </c>
      <c r="P247" s="156" t="e">
        <f t="shared" si="116"/>
        <v>#DIV/0!</v>
      </c>
    </row>
    <row r="248" spans="1:16" ht="15.75">
      <c r="A248" s="80" t="s">
        <v>19</v>
      </c>
      <c r="B248" s="81" t="s">
        <v>49</v>
      </c>
      <c r="C248" s="81" t="s">
        <v>20</v>
      </c>
      <c r="D248" s="81"/>
      <c r="E248" s="116"/>
      <c r="F248" s="96">
        <f>F249+F268</f>
        <v>5619.6</v>
      </c>
      <c r="G248" s="96">
        <f aca="true" t="shared" si="147" ref="G248:N248">G249+G268</f>
        <v>32</v>
      </c>
      <c r="H248" s="96">
        <f t="shared" si="147"/>
        <v>32</v>
      </c>
      <c r="I248" s="96">
        <f t="shared" si="147"/>
        <v>32</v>
      </c>
      <c r="J248" s="96">
        <f t="shared" si="147"/>
        <v>32</v>
      </c>
      <c r="K248" s="96">
        <f t="shared" si="147"/>
        <v>3903.7000000000003</v>
      </c>
      <c r="L248" s="96">
        <f t="shared" si="147"/>
        <v>9523.300000000001</v>
      </c>
      <c r="M248" s="96">
        <f t="shared" si="147"/>
        <v>64.5</v>
      </c>
      <c r="N248" s="96">
        <f t="shared" si="147"/>
        <v>0</v>
      </c>
      <c r="O248" s="156">
        <f t="shared" si="115"/>
        <v>0</v>
      </c>
      <c r="P248" s="156">
        <f t="shared" si="116"/>
        <v>0</v>
      </c>
    </row>
    <row r="249" spans="1:16" ht="15.75">
      <c r="A249" s="114" t="s">
        <v>21</v>
      </c>
      <c r="B249" s="77" t="s">
        <v>49</v>
      </c>
      <c r="C249" s="77" t="s">
        <v>22</v>
      </c>
      <c r="D249" s="77"/>
      <c r="E249" s="77"/>
      <c r="F249" s="119">
        <f>F259+F253+F250</f>
        <v>138</v>
      </c>
      <c r="G249" s="119">
        <f aca="true" t="shared" si="148" ref="G249:N249">G259+G253+G250</f>
        <v>32</v>
      </c>
      <c r="H249" s="119">
        <f t="shared" si="148"/>
        <v>32</v>
      </c>
      <c r="I249" s="119">
        <f t="shared" si="148"/>
        <v>32</v>
      </c>
      <c r="J249" s="119">
        <f t="shared" si="148"/>
        <v>32</v>
      </c>
      <c r="K249" s="119">
        <f t="shared" si="148"/>
        <v>279.1</v>
      </c>
      <c r="L249" s="119">
        <f t="shared" si="148"/>
        <v>417.1</v>
      </c>
      <c r="M249" s="119">
        <f t="shared" si="148"/>
        <v>64.5</v>
      </c>
      <c r="N249" s="119">
        <f t="shared" si="148"/>
        <v>0</v>
      </c>
      <c r="O249" s="156">
        <f t="shared" si="115"/>
        <v>0</v>
      </c>
      <c r="P249" s="156">
        <f t="shared" si="116"/>
        <v>0</v>
      </c>
    </row>
    <row r="250" spans="1:16" ht="38.25">
      <c r="A250" s="78" t="s">
        <v>184</v>
      </c>
      <c r="B250" s="31" t="s">
        <v>49</v>
      </c>
      <c r="C250" s="31" t="s">
        <v>22</v>
      </c>
      <c r="D250" s="31" t="s">
        <v>182</v>
      </c>
      <c r="E250" s="77"/>
      <c r="F250" s="89">
        <f>F251</f>
        <v>40</v>
      </c>
      <c r="G250" s="89">
        <f aca="true" t="shared" si="149" ref="G250:N250">G251</f>
        <v>0</v>
      </c>
      <c r="H250" s="89">
        <f t="shared" si="149"/>
        <v>0</v>
      </c>
      <c r="I250" s="89">
        <f t="shared" si="149"/>
        <v>0</v>
      </c>
      <c r="J250" s="89">
        <f t="shared" si="149"/>
        <v>0</v>
      </c>
      <c r="K250" s="89">
        <f t="shared" si="149"/>
        <v>60</v>
      </c>
      <c r="L250" s="89">
        <f t="shared" si="149"/>
        <v>100</v>
      </c>
      <c r="M250" s="89">
        <f t="shared" si="149"/>
        <v>40</v>
      </c>
      <c r="N250" s="89">
        <f t="shared" si="149"/>
        <v>0</v>
      </c>
      <c r="O250" s="156">
        <f t="shared" si="115"/>
        <v>0</v>
      </c>
      <c r="P250" s="156">
        <f t="shared" si="116"/>
        <v>0</v>
      </c>
    </row>
    <row r="251" spans="1:16" ht="15.75">
      <c r="A251" s="130" t="s">
        <v>181</v>
      </c>
      <c r="B251" s="38" t="s">
        <v>49</v>
      </c>
      <c r="C251" s="37" t="s">
        <v>22</v>
      </c>
      <c r="D251" s="38" t="s">
        <v>182</v>
      </c>
      <c r="E251" s="37" t="s">
        <v>185</v>
      </c>
      <c r="F251" s="120">
        <f>F252</f>
        <v>40</v>
      </c>
      <c r="G251" s="120">
        <f aca="true" t="shared" si="150" ref="G251:N251">G252</f>
        <v>0</v>
      </c>
      <c r="H251" s="120">
        <f t="shared" si="150"/>
        <v>0</v>
      </c>
      <c r="I251" s="120">
        <f t="shared" si="150"/>
        <v>0</v>
      </c>
      <c r="J251" s="120">
        <f t="shared" si="150"/>
        <v>0</v>
      </c>
      <c r="K251" s="120">
        <f t="shared" si="150"/>
        <v>60</v>
      </c>
      <c r="L251" s="120">
        <f t="shared" si="150"/>
        <v>100</v>
      </c>
      <c r="M251" s="120">
        <f t="shared" si="150"/>
        <v>40</v>
      </c>
      <c r="N251" s="120">
        <f t="shared" si="150"/>
        <v>0</v>
      </c>
      <c r="O251" s="156">
        <f t="shared" si="115"/>
        <v>0</v>
      </c>
      <c r="P251" s="156">
        <f t="shared" si="116"/>
        <v>0</v>
      </c>
    </row>
    <row r="252" spans="1:16" ht="25.5">
      <c r="A252" s="25" t="s">
        <v>180</v>
      </c>
      <c r="B252" s="31" t="s">
        <v>49</v>
      </c>
      <c r="C252" s="31" t="s">
        <v>22</v>
      </c>
      <c r="D252" s="26" t="s">
        <v>182</v>
      </c>
      <c r="E252" s="31" t="s">
        <v>183</v>
      </c>
      <c r="F252" s="89">
        <v>40</v>
      </c>
      <c r="G252" s="89"/>
      <c r="H252" s="89"/>
      <c r="I252" s="89"/>
      <c r="J252" s="89"/>
      <c r="K252" s="89">
        <v>60</v>
      </c>
      <c r="L252" s="89">
        <f>F252+K252</f>
        <v>100</v>
      </c>
      <c r="M252" s="46">
        <v>40</v>
      </c>
      <c r="N252" s="46">
        <v>0</v>
      </c>
      <c r="O252" s="156">
        <f t="shared" si="115"/>
        <v>0</v>
      </c>
      <c r="P252" s="156">
        <f t="shared" si="116"/>
        <v>0</v>
      </c>
    </row>
    <row r="253" spans="1:16" ht="25.5" hidden="1">
      <c r="A253" s="87" t="s">
        <v>288</v>
      </c>
      <c r="B253" s="38" t="s">
        <v>49</v>
      </c>
      <c r="C253" s="37" t="s">
        <v>22</v>
      </c>
      <c r="D253" s="38" t="s">
        <v>284</v>
      </c>
      <c r="E253" s="97"/>
      <c r="F253" s="84">
        <f>F254</f>
        <v>0</v>
      </c>
      <c r="G253" s="84">
        <f aca="true" t="shared" si="151" ref="G253:L253">G254</f>
        <v>0</v>
      </c>
      <c r="H253" s="84">
        <f t="shared" si="151"/>
        <v>0</v>
      </c>
      <c r="I253" s="84">
        <f t="shared" si="151"/>
        <v>0</v>
      </c>
      <c r="J253" s="84">
        <f t="shared" si="151"/>
        <v>0</v>
      </c>
      <c r="K253" s="84">
        <f t="shared" si="151"/>
        <v>105.4</v>
      </c>
      <c r="L253" s="84">
        <f t="shared" si="151"/>
        <v>105.4</v>
      </c>
      <c r="M253" s="46"/>
      <c r="N253" s="46"/>
      <c r="O253" s="156" t="e">
        <f t="shared" si="115"/>
        <v>#DIV/0!</v>
      </c>
      <c r="P253" s="156" t="e">
        <f t="shared" si="116"/>
        <v>#DIV/0!</v>
      </c>
    </row>
    <row r="254" spans="1:16" ht="25.5" hidden="1">
      <c r="A254" s="24" t="s">
        <v>287</v>
      </c>
      <c r="B254" s="26" t="s">
        <v>49</v>
      </c>
      <c r="C254" s="31" t="s">
        <v>22</v>
      </c>
      <c r="D254" s="26" t="s">
        <v>284</v>
      </c>
      <c r="E254" s="22"/>
      <c r="F254" s="83">
        <f>F255</f>
        <v>0</v>
      </c>
      <c r="G254" s="83">
        <f aca="true" t="shared" si="152" ref="G254:L254">G255</f>
        <v>0</v>
      </c>
      <c r="H254" s="83">
        <f t="shared" si="152"/>
        <v>0</v>
      </c>
      <c r="I254" s="83">
        <f t="shared" si="152"/>
        <v>0</v>
      </c>
      <c r="J254" s="83">
        <f t="shared" si="152"/>
        <v>0</v>
      </c>
      <c r="K254" s="83">
        <f t="shared" si="152"/>
        <v>105.4</v>
      </c>
      <c r="L254" s="83">
        <f t="shared" si="152"/>
        <v>105.4</v>
      </c>
      <c r="M254" s="46"/>
      <c r="N254" s="46"/>
      <c r="O254" s="156" t="e">
        <f t="shared" si="115"/>
        <v>#DIV/0!</v>
      </c>
      <c r="P254" s="156" t="e">
        <f t="shared" si="116"/>
        <v>#DIV/0!</v>
      </c>
    </row>
    <row r="255" spans="1:16" ht="38.25" hidden="1">
      <c r="A255" s="24" t="s">
        <v>286</v>
      </c>
      <c r="B255" s="26" t="s">
        <v>49</v>
      </c>
      <c r="C255" s="31" t="s">
        <v>22</v>
      </c>
      <c r="D255" s="26" t="s">
        <v>284</v>
      </c>
      <c r="E255" s="22"/>
      <c r="F255" s="83">
        <f>F256</f>
        <v>0</v>
      </c>
      <c r="G255" s="83">
        <f aca="true" t="shared" si="153" ref="G255:L255">G256</f>
        <v>0</v>
      </c>
      <c r="H255" s="83">
        <f t="shared" si="153"/>
        <v>0</v>
      </c>
      <c r="I255" s="83">
        <f t="shared" si="153"/>
        <v>0</v>
      </c>
      <c r="J255" s="83">
        <f t="shared" si="153"/>
        <v>0</v>
      </c>
      <c r="K255" s="83">
        <f t="shared" si="153"/>
        <v>105.4</v>
      </c>
      <c r="L255" s="83">
        <f t="shared" si="153"/>
        <v>105.4</v>
      </c>
      <c r="M255" s="46"/>
      <c r="N255" s="46"/>
      <c r="O255" s="156" t="e">
        <f t="shared" si="115"/>
        <v>#DIV/0!</v>
      </c>
      <c r="P255" s="156" t="e">
        <f t="shared" si="116"/>
        <v>#DIV/0!</v>
      </c>
    </row>
    <row r="256" spans="1:16" ht="153" hidden="1">
      <c r="A256" s="113" t="s">
        <v>285</v>
      </c>
      <c r="B256" s="26" t="s">
        <v>49</v>
      </c>
      <c r="C256" s="31" t="s">
        <v>22</v>
      </c>
      <c r="D256" s="26" t="s">
        <v>283</v>
      </c>
      <c r="E256" s="22"/>
      <c r="F256" s="83">
        <f>F257</f>
        <v>0</v>
      </c>
      <c r="G256" s="83">
        <f aca="true" t="shared" si="154" ref="G256:L256">G257</f>
        <v>0</v>
      </c>
      <c r="H256" s="83">
        <f t="shared" si="154"/>
        <v>0</v>
      </c>
      <c r="I256" s="83">
        <f t="shared" si="154"/>
        <v>0</v>
      </c>
      <c r="J256" s="83">
        <f t="shared" si="154"/>
        <v>0</v>
      </c>
      <c r="K256" s="83">
        <f t="shared" si="154"/>
        <v>105.4</v>
      </c>
      <c r="L256" s="83">
        <f t="shared" si="154"/>
        <v>105.4</v>
      </c>
      <c r="M256" s="46"/>
      <c r="N256" s="46"/>
      <c r="O256" s="156" t="e">
        <f t="shared" si="115"/>
        <v>#DIV/0!</v>
      </c>
      <c r="P256" s="156" t="e">
        <f t="shared" si="116"/>
        <v>#DIV/0!</v>
      </c>
    </row>
    <row r="257" spans="1:16" ht="25.5" hidden="1">
      <c r="A257" s="24" t="s">
        <v>87</v>
      </c>
      <c r="B257" s="26" t="s">
        <v>49</v>
      </c>
      <c r="C257" s="31" t="s">
        <v>22</v>
      </c>
      <c r="D257" s="26" t="s">
        <v>283</v>
      </c>
      <c r="E257" s="26" t="s">
        <v>85</v>
      </c>
      <c r="F257" s="83">
        <f>F258</f>
        <v>0</v>
      </c>
      <c r="G257" s="83">
        <f aca="true" t="shared" si="155" ref="G257:L257">G258</f>
        <v>0</v>
      </c>
      <c r="H257" s="83">
        <f t="shared" si="155"/>
        <v>0</v>
      </c>
      <c r="I257" s="83">
        <f t="shared" si="155"/>
        <v>0</v>
      </c>
      <c r="J257" s="83">
        <f t="shared" si="155"/>
        <v>0</v>
      </c>
      <c r="K257" s="83">
        <f t="shared" si="155"/>
        <v>105.4</v>
      </c>
      <c r="L257" s="83">
        <f t="shared" si="155"/>
        <v>105.4</v>
      </c>
      <c r="M257" s="46"/>
      <c r="N257" s="46"/>
      <c r="O257" s="156" t="e">
        <f t="shared" si="115"/>
        <v>#DIV/0!</v>
      </c>
      <c r="P257" s="156" t="e">
        <f t="shared" si="116"/>
        <v>#DIV/0!</v>
      </c>
    </row>
    <row r="258" spans="1:16" ht="25.5" hidden="1">
      <c r="A258" s="24" t="s">
        <v>88</v>
      </c>
      <c r="B258" s="26" t="s">
        <v>49</v>
      </c>
      <c r="C258" s="31" t="s">
        <v>22</v>
      </c>
      <c r="D258" s="26" t="s">
        <v>283</v>
      </c>
      <c r="E258" s="26" t="s">
        <v>86</v>
      </c>
      <c r="F258" s="83">
        <v>0</v>
      </c>
      <c r="G258" s="83"/>
      <c r="H258" s="83"/>
      <c r="I258" s="83"/>
      <c r="J258" s="83"/>
      <c r="K258" s="83">
        <v>105.4</v>
      </c>
      <c r="L258" s="83">
        <f>F258+K258</f>
        <v>105.4</v>
      </c>
      <c r="M258" s="46"/>
      <c r="N258" s="46"/>
      <c r="O258" s="156" t="e">
        <f t="shared" si="115"/>
        <v>#DIV/0!</v>
      </c>
      <c r="P258" s="156" t="e">
        <f t="shared" si="116"/>
        <v>#DIV/0!</v>
      </c>
    </row>
    <row r="259" spans="1:16" s="13" customFormat="1" ht="15.75">
      <c r="A259" s="24" t="s">
        <v>1</v>
      </c>
      <c r="B259" s="26" t="s">
        <v>49</v>
      </c>
      <c r="C259" s="26" t="s">
        <v>22</v>
      </c>
      <c r="D259" s="26" t="s">
        <v>110</v>
      </c>
      <c r="E259" s="26"/>
      <c r="F259" s="83">
        <f>F260+F264</f>
        <v>98</v>
      </c>
      <c r="G259" s="83">
        <f aca="true" t="shared" si="156" ref="G259:N259">G260+G264</f>
        <v>32</v>
      </c>
      <c r="H259" s="83">
        <f t="shared" si="156"/>
        <v>32</v>
      </c>
      <c r="I259" s="83">
        <f t="shared" si="156"/>
        <v>32</v>
      </c>
      <c r="J259" s="83">
        <f t="shared" si="156"/>
        <v>32</v>
      </c>
      <c r="K259" s="83">
        <f t="shared" si="156"/>
        <v>113.7</v>
      </c>
      <c r="L259" s="83">
        <f t="shared" si="156"/>
        <v>211.7</v>
      </c>
      <c r="M259" s="83">
        <f t="shared" si="156"/>
        <v>24.5</v>
      </c>
      <c r="N259" s="83">
        <f t="shared" si="156"/>
        <v>0</v>
      </c>
      <c r="O259" s="156">
        <f t="shared" si="115"/>
        <v>0</v>
      </c>
      <c r="P259" s="156">
        <f t="shared" si="116"/>
        <v>0</v>
      </c>
    </row>
    <row r="260" spans="1:16" s="13" customFormat="1" ht="38.25">
      <c r="A260" s="50" t="s">
        <v>77</v>
      </c>
      <c r="B260" s="30" t="s">
        <v>49</v>
      </c>
      <c r="C260" s="30" t="s">
        <v>22</v>
      </c>
      <c r="D260" s="30" t="s">
        <v>115</v>
      </c>
      <c r="E260" s="30"/>
      <c r="F260" s="88">
        <f>F261</f>
        <v>98</v>
      </c>
      <c r="G260" s="88">
        <f aca="true" t="shared" si="157" ref="G260:N260">G261</f>
        <v>32</v>
      </c>
      <c r="H260" s="88">
        <f t="shared" si="157"/>
        <v>32</v>
      </c>
      <c r="I260" s="88">
        <f t="shared" si="157"/>
        <v>32</v>
      </c>
      <c r="J260" s="88">
        <f t="shared" si="157"/>
        <v>32</v>
      </c>
      <c r="K260" s="88">
        <f t="shared" si="157"/>
        <v>8.3</v>
      </c>
      <c r="L260" s="88">
        <f t="shared" si="157"/>
        <v>106.3</v>
      </c>
      <c r="M260" s="88">
        <f t="shared" si="157"/>
        <v>24.5</v>
      </c>
      <c r="N260" s="88">
        <f t="shared" si="157"/>
        <v>0</v>
      </c>
      <c r="O260" s="156">
        <f t="shared" si="115"/>
        <v>0</v>
      </c>
      <c r="P260" s="156">
        <f t="shared" si="116"/>
        <v>0</v>
      </c>
    </row>
    <row r="261" spans="1:16" ht="33" customHeight="1">
      <c r="A261" s="76" t="s">
        <v>68</v>
      </c>
      <c r="B261" s="31" t="s">
        <v>49</v>
      </c>
      <c r="C261" s="31" t="s">
        <v>22</v>
      </c>
      <c r="D261" s="31" t="s">
        <v>315</v>
      </c>
      <c r="E261" s="31"/>
      <c r="F261" s="89">
        <f>F262</f>
        <v>98</v>
      </c>
      <c r="G261" s="89">
        <f aca="true" t="shared" si="158" ref="G261:N261">G262</f>
        <v>32</v>
      </c>
      <c r="H261" s="89">
        <f t="shared" si="158"/>
        <v>32</v>
      </c>
      <c r="I261" s="89">
        <f t="shared" si="158"/>
        <v>32</v>
      </c>
      <c r="J261" s="89">
        <f t="shared" si="158"/>
        <v>32</v>
      </c>
      <c r="K261" s="89">
        <f t="shared" si="158"/>
        <v>8.3</v>
      </c>
      <c r="L261" s="89">
        <f t="shared" si="158"/>
        <v>106.3</v>
      </c>
      <c r="M261" s="89">
        <f t="shared" si="158"/>
        <v>24.5</v>
      </c>
      <c r="N261" s="89">
        <f t="shared" si="158"/>
        <v>0</v>
      </c>
      <c r="O261" s="156">
        <f t="shared" si="115"/>
        <v>0</v>
      </c>
      <c r="P261" s="156">
        <f t="shared" si="116"/>
        <v>0</v>
      </c>
    </row>
    <row r="262" spans="1:16" ht="33" customHeight="1">
      <c r="A262" s="76" t="s">
        <v>299</v>
      </c>
      <c r="B262" s="31" t="s">
        <v>49</v>
      </c>
      <c r="C262" s="31" t="s">
        <v>22</v>
      </c>
      <c r="D262" s="31" t="s">
        <v>315</v>
      </c>
      <c r="E262" s="31" t="s">
        <v>185</v>
      </c>
      <c r="F262" s="89">
        <f>F263</f>
        <v>98</v>
      </c>
      <c r="G262" s="89">
        <f aca="true" t="shared" si="159" ref="G262:N262">G263</f>
        <v>32</v>
      </c>
      <c r="H262" s="89">
        <f t="shared" si="159"/>
        <v>32</v>
      </c>
      <c r="I262" s="89">
        <f t="shared" si="159"/>
        <v>32</v>
      </c>
      <c r="J262" s="89">
        <f t="shared" si="159"/>
        <v>32</v>
      </c>
      <c r="K262" s="89">
        <f t="shared" si="159"/>
        <v>8.3</v>
      </c>
      <c r="L262" s="89">
        <f t="shared" si="159"/>
        <v>106.3</v>
      </c>
      <c r="M262" s="89">
        <f t="shared" si="159"/>
        <v>24.5</v>
      </c>
      <c r="N262" s="89">
        <f t="shared" si="159"/>
        <v>0</v>
      </c>
      <c r="O262" s="156">
        <f t="shared" si="115"/>
        <v>0</v>
      </c>
      <c r="P262" s="156">
        <f t="shared" si="116"/>
        <v>0</v>
      </c>
    </row>
    <row r="263" spans="1:16" ht="25.5">
      <c r="A263" s="64" t="s">
        <v>78</v>
      </c>
      <c r="B263" s="31" t="s">
        <v>49</v>
      </c>
      <c r="C263" s="31" t="s">
        <v>22</v>
      </c>
      <c r="D263" s="31" t="s">
        <v>315</v>
      </c>
      <c r="E263" s="31" t="s">
        <v>75</v>
      </c>
      <c r="F263" s="89">
        <v>98</v>
      </c>
      <c r="G263" s="88">
        <v>32</v>
      </c>
      <c r="H263" s="88">
        <v>32</v>
      </c>
      <c r="I263" s="88">
        <v>32</v>
      </c>
      <c r="J263" s="91">
        <v>32</v>
      </c>
      <c r="K263" s="46">
        <v>8.3</v>
      </c>
      <c r="L263" s="89">
        <f>F263+K263</f>
        <v>106.3</v>
      </c>
      <c r="M263" s="46">
        <v>24.5</v>
      </c>
      <c r="N263" s="89">
        <v>0</v>
      </c>
      <c r="O263" s="156">
        <f t="shared" si="115"/>
        <v>0</v>
      </c>
      <c r="P263" s="156">
        <f t="shared" si="116"/>
        <v>0</v>
      </c>
    </row>
    <row r="264" spans="1:16" ht="25.5" hidden="1">
      <c r="A264" s="24" t="s">
        <v>281</v>
      </c>
      <c r="B264" s="31" t="s">
        <v>49</v>
      </c>
      <c r="C264" s="31" t="s">
        <v>22</v>
      </c>
      <c r="D264" s="31" t="s">
        <v>282</v>
      </c>
      <c r="E264" s="31"/>
      <c r="F264" s="89">
        <f>F265</f>
        <v>0</v>
      </c>
      <c r="G264" s="89">
        <f aca="true" t="shared" si="160" ref="G264:L264">G265</f>
        <v>0</v>
      </c>
      <c r="H264" s="89">
        <f t="shared" si="160"/>
        <v>0</v>
      </c>
      <c r="I264" s="89">
        <f t="shared" si="160"/>
        <v>0</v>
      </c>
      <c r="J264" s="89">
        <f t="shared" si="160"/>
        <v>0</v>
      </c>
      <c r="K264" s="89">
        <f t="shared" si="160"/>
        <v>105.4</v>
      </c>
      <c r="L264" s="89">
        <f t="shared" si="160"/>
        <v>105.4</v>
      </c>
      <c r="M264" s="46"/>
      <c r="N264" s="46"/>
      <c r="O264" s="156" t="e">
        <f aca="true" t="shared" si="161" ref="O264:O323">N264/M264*100</f>
        <v>#DIV/0!</v>
      </c>
      <c r="P264" s="156" t="e">
        <f aca="true" t="shared" si="162" ref="P264:P323">N264/F264*100</f>
        <v>#DIV/0!</v>
      </c>
    </row>
    <row r="265" spans="1:16" ht="153" hidden="1">
      <c r="A265" s="113" t="s">
        <v>280</v>
      </c>
      <c r="B265" s="31" t="s">
        <v>49</v>
      </c>
      <c r="C265" s="31" t="s">
        <v>22</v>
      </c>
      <c r="D265" s="31" t="s">
        <v>279</v>
      </c>
      <c r="E265" s="31"/>
      <c r="F265" s="89">
        <f>F266</f>
        <v>0</v>
      </c>
      <c r="G265" s="89">
        <f aca="true" t="shared" si="163" ref="G265:L265">G266</f>
        <v>0</v>
      </c>
      <c r="H265" s="89">
        <f t="shared" si="163"/>
        <v>0</v>
      </c>
      <c r="I265" s="89">
        <f t="shared" si="163"/>
        <v>0</v>
      </c>
      <c r="J265" s="89">
        <f t="shared" si="163"/>
        <v>0</v>
      </c>
      <c r="K265" s="89">
        <f t="shared" si="163"/>
        <v>105.4</v>
      </c>
      <c r="L265" s="89">
        <f t="shared" si="163"/>
        <v>105.4</v>
      </c>
      <c r="M265" s="46"/>
      <c r="N265" s="46"/>
      <c r="O265" s="156" t="e">
        <f t="shared" si="161"/>
        <v>#DIV/0!</v>
      </c>
      <c r="P265" s="156" t="e">
        <f t="shared" si="162"/>
        <v>#DIV/0!</v>
      </c>
    </row>
    <row r="266" spans="1:16" ht="25.5" hidden="1">
      <c r="A266" s="24" t="s">
        <v>87</v>
      </c>
      <c r="B266" s="31" t="s">
        <v>49</v>
      </c>
      <c r="C266" s="31" t="s">
        <v>22</v>
      </c>
      <c r="D266" s="31" t="s">
        <v>279</v>
      </c>
      <c r="E266" s="31" t="s">
        <v>85</v>
      </c>
      <c r="F266" s="89">
        <f>F267</f>
        <v>0</v>
      </c>
      <c r="G266" s="89">
        <f aca="true" t="shared" si="164" ref="G266:L266">G267</f>
        <v>0</v>
      </c>
      <c r="H266" s="89">
        <f t="shared" si="164"/>
        <v>0</v>
      </c>
      <c r="I266" s="89">
        <f t="shared" si="164"/>
        <v>0</v>
      </c>
      <c r="J266" s="89">
        <f t="shared" si="164"/>
        <v>0</v>
      </c>
      <c r="K266" s="89">
        <f t="shared" si="164"/>
        <v>105.4</v>
      </c>
      <c r="L266" s="89">
        <f t="shared" si="164"/>
        <v>105.4</v>
      </c>
      <c r="M266" s="46"/>
      <c r="N266" s="46"/>
      <c r="O266" s="156" t="e">
        <f t="shared" si="161"/>
        <v>#DIV/0!</v>
      </c>
      <c r="P266" s="156" t="e">
        <f t="shared" si="162"/>
        <v>#DIV/0!</v>
      </c>
    </row>
    <row r="267" spans="1:16" ht="25.5" hidden="1">
      <c r="A267" s="24" t="s">
        <v>88</v>
      </c>
      <c r="B267" s="31" t="s">
        <v>49</v>
      </c>
      <c r="C267" s="31" t="s">
        <v>22</v>
      </c>
      <c r="D267" s="31" t="s">
        <v>279</v>
      </c>
      <c r="E267" s="31" t="s">
        <v>86</v>
      </c>
      <c r="F267" s="89">
        <v>0</v>
      </c>
      <c r="G267" s="133"/>
      <c r="H267" s="133"/>
      <c r="I267" s="133"/>
      <c r="J267" s="135"/>
      <c r="K267" s="46">
        <v>105.4</v>
      </c>
      <c r="L267" s="89">
        <f>F267+K267</f>
        <v>105.4</v>
      </c>
      <c r="M267" s="46"/>
      <c r="N267" s="46"/>
      <c r="O267" s="156" t="e">
        <f t="shared" si="161"/>
        <v>#DIV/0!</v>
      </c>
      <c r="P267" s="156" t="e">
        <f t="shared" si="162"/>
        <v>#DIV/0!</v>
      </c>
    </row>
    <row r="268" spans="1:16" ht="15.75">
      <c r="A268" s="69" t="s">
        <v>191</v>
      </c>
      <c r="B268" s="77" t="s">
        <v>49</v>
      </c>
      <c r="C268" s="77" t="s">
        <v>188</v>
      </c>
      <c r="D268" s="31"/>
      <c r="E268" s="31"/>
      <c r="F268" s="119">
        <f aca="true" t="shared" si="165" ref="F268:N274">F269</f>
        <v>5481.6</v>
      </c>
      <c r="G268" s="119">
        <f t="shared" si="165"/>
        <v>0</v>
      </c>
      <c r="H268" s="119">
        <f t="shared" si="165"/>
        <v>0</v>
      </c>
      <c r="I268" s="119">
        <f t="shared" si="165"/>
        <v>0</v>
      </c>
      <c r="J268" s="119">
        <f t="shared" si="165"/>
        <v>0</v>
      </c>
      <c r="K268" s="119">
        <f t="shared" si="165"/>
        <v>3624.6000000000004</v>
      </c>
      <c r="L268" s="119">
        <f t="shared" si="165"/>
        <v>9106.2</v>
      </c>
      <c r="M268" s="119">
        <f t="shared" si="165"/>
        <v>0</v>
      </c>
      <c r="N268" s="119">
        <f t="shared" si="165"/>
        <v>0</v>
      </c>
      <c r="O268" s="156" t="e">
        <f t="shared" si="161"/>
        <v>#DIV/0!</v>
      </c>
      <c r="P268" s="156">
        <f t="shared" si="162"/>
        <v>0</v>
      </c>
    </row>
    <row r="269" spans="1:16" ht="15.75">
      <c r="A269" s="78" t="s">
        <v>195</v>
      </c>
      <c r="B269" s="31" t="s">
        <v>49</v>
      </c>
      <c r="C269" s="31" t="s">
        <v>188</v>
      </c>
      <c r="D269" s="31" t="s">
        <v>197</v>
      </c>
      <c r="E269" s="31"/>
      <c r="F269" s="89">
        <f t="shared" si="165"/>
        <v>5481.6</v>
      </c>
      <c r="G269" s="89">
        <f t="shared" si="165"/>
        <v>0</v>
      </c>
      <c r="H269" s="89">
        <f t="shared" si="165"/>
        <v>0</v>
      </c>
      <c r="I269" s="89">
        <f t="shared" si="165"/>
        <v>0</v>
      </c>
      <c r="J269" s="89">
        <f t="shared" si="165"/>
        <v>0</v>
      </c>
      <c r="K269" s="89">
        <f t="shared" si="165"/>
        <v>3624.6000000000004</v>
      </c>
      <c r="L269" s="89">
        <f t="shared" si="165"/>
        <v>9106.2</v>
      </c>
      <c r="M269" s="89">
        <f t="shared" si="165"/>
        <v>0</v>
      </c>
      <c r="N269" s="89">
        <f t="shared" si="165"/>
        <v>0</v>
      </c>
      <c r="O269" s="156" t="e">
        <f t="shared" si="161"/>
        <v>#DIV/0!</v>
      </c>
      <c r="P269" s="156">
        <f t="shared" si="162"/>
        <v>0</v>
      </c>
    </row>
    <row r="270" spans="1:16" ht="21" customHeight="1">
      <c r="A270" s="78" t="s">
        <v>193</v>
      </c>
      <c r="B270" s="31" t="s">
        <v>49</v>
      </c>
      <c r="C270" s="31" t="s">
        <v>188</v>
      </c>
      <c r="D270" s="31" t="s">
        <v>196</v>
      </c>
      <c r="E270" s="31"/>
      <c r="F270" s="89">
        <f t="shared" si="165"/>
        <v>5481.6</v>
      </c>
      <c r="G270" s="89">
        <f t="shared" si="165"/>
        <v>0</v>
      </c>
      <c r="H270" s="89">
        <f t="shared" si="165"/>
        <v>0</v>
      </c>
      <c r="I270" s="89">
        <f t="shared" si="165"/>
        <v>0</v>
      </c>
      <c r="J270" s="89">
        <f t="shared" si="165"/>
        <v>0</v>
      </c>
      <c r="K270" s="89">
        <f t="shared" si="165"/>
        <v>3624.6000000000004</v>
      </c>
      <c r="L270" s="89">
        <f t="shared" si="165"/>
        <v>9106.2</v>
      </c>
      <c r="M270" s="89">
        <f t="shared" si="165"/>
        <v>0</v>
      </c>
      <c r="N270" s="89">
        <f t="shared" si="165"/>
        <v>0</v>
      </c>
      <c r="O270" s="156" t="e">
        <f t="shared" si="161"/>
        <v>#DIV/0!</v>
      </c>
      <c r="P270" s="156">
        <f t="shared" si="162"/>
        <v>0</v>
      </c>
    </row>
    <row r="271" spans="1:16" ht="51">
      <c r="A271" s="64" t="s">
        <v>192</v>
      </c>
      <c r="B271" s="31" t="s">
        <v>49</v>
      </c>
      <c r="C271" s="31" t="s">
        <v>188</v>
      </c>
      <c r="D271" s="31" t="s">
        <v>194</v>
      </c>
      <c r="E271" s="31"/>
      <c r="F271" s="89">
        <f>F274+F272</f>
        <v>5481.6</v>
      </c>
      <c r="G271" s="89">
        <f aca="true" t="shared" si="166" ref="G271:N271">G274+G272</f>
        <v>0</v>
      </c>
      <c r="H271" s="89">
        <f t="shared" si="166"/>
        <v>0</v>
      </c>
      <c r="I271" s="89">
        <f t="shared" si="166"/>
        <v>0</v>
      </c>
      <c r="J271" s="89">
        <f t="shared" si="166"/>
        <v>0</v>
      </c>
      <c r="K271" s="89">
        <f t="shared" si="166"/>
        <v>3624.6000000000004</v>
      </c>
      <c r="L271" s="89">
        <f t="shared" si="166"/>
        <v>9106.2</v>
      </c>
      <c r="M271" s="89">
        <f t="shared" si="166"/>
        <v>0</v>
      </c>
      <c r="N271" s="89">
        <f t="shared" si="166"/>
        <v>0</v>
      </c>
      <c r="O271" s="156" t="e">
        <f t="shared" si="161"/>
        <v>#DIV/0!</v>
      </c>
      <c r="P271" s="156">
        <f t="shared" si="162"/>
        <v>0</v>
      </c>
    </row>
    <row r="272" spans="1:16" ht="15.75">
      <c r="A272" s="79" t="s">
        <v>181</v>
      </c>
      <c r="B272" s="31" t="s">
        <v>49</v>
      </c>
      <c r="C272" s="31" t="s">
        <v>188</v>
      </c>
      <c r="D272" s="31" t="s">
        <v>293</v>
      </c>
      <c r="E272" s="31" t="s">
        <v>185</v>
      </c>
      <c r="F272" s="89">
        <f>F273</f>
        <v>3938.8</v>
      </c>
      <c r="G272" s="89">
        <f aca="true" t="shared" si="167" ref="G272:N272">G273</f>
        <v>0</v>
      </c>
      <c r="H272" s="89">
        <f t="shared" si="167"/>
        <v>0</v>
      </c>
      <c r="I272" s="89">
        <f t="shared" si="167"/>
        <v>0</v>
      </c>
      <c r="J272" s="89">
        <f t="shared" si="167"/>
        <v>0</v>
      </c>
      <c r="K272" s="89">
        <f t="shared" si="167"/>
        <v>2917.3</v>
      </c>
      <c r="L272" s="89">
        <f t="shared" si="167"/>
        <v>6856.1</v>
      </c>
      <c r="M272" s="89">
        <f t="shared" si="167"/>
        <v>0</v>
      </c>
      <c r="N272" s="89">
        <f t="shared" si="167"/>
        <v>0</v>
      </c>
      <c r="O272" s="156" t="e">
        <f t="shared" si="161"/>
        <v>#DIV/0!</v>
      </c>
      <c r="P272" s="156">
        <f t="shared" si="162"/>
        <v>0</v>
      </c>
    </row>
    <row r="273" spans="1:16" ht="25.5">
      <c r="A273" s="78" t="s">
        <v>180</v>
      </c>
      <c r="B273" s="31" t="s">
        <v>49</v>
      </c>
      <c r="C273" s="31" t="s">
        <v>188</v>
      </c>
      <c r="D273" s="31" t="s">
        <v>293</v>
      </c>
      <c r="E273" s="31" t="s">
        <v>190</v>
      </c>
      <c r="F273" s="89">
        <v>3938.8</v>
      </c>
      <c r="G273" s="89"/>
      <c r="H273" s="89"/>
      <c r="I273" s="89"/>
      <c r="J273" s="89"/>
      <c r="K273" s="89">
        <v>2917.3</v>
      </c>
      <c r="L273" s="89">
        <f>F273+K273</f>
        <v>6856.1</v>
      </c>
      <c r="M273" s="46">
        <v>0</v>
      </c>
      <c r="N273" s="46">
        <v>0</v>
      </c>
      <c r="O273" s="156" t="e">
        <f t="shared" si="161"/>
        <v>#DIV/0!</v>
      </c>
      <c r="P273" s="156">
        <f t="shared" si="162"/>
        <v>0</v>
      </c>
    </row>
    <row r="274" spans="1:16" ht="25.5">
      <c r="A274" s="79" t="s">
        <v>181</v>
      </c>
      <c r="B274" s="31" t="s">
        <v>49</v>
      </c>
      <c r="C274" s="31" t="s">
        <v>188</v>
      </c>
      <c r="D274" s="31" t="s">
        <v>189</v>
      </c>
      <c r="E274" s="31" t="s">
        <v>185</v>
      </c>
      <c r="F274" s="89">
        <f t="shared" si="165"/>
        <v>1542.8</v>
      </c>
      <c r="G274" s="89">
        <f t="shared" si="165"/>
        <v>0</v>
      </c>
      <c r="H274" s="89">
        <f t="shared" si="165"/>
        <v>0</v>
      </c>
      <c r="I274" s="89">
        <f t="shared" si="165"/>
        <v>0</v>
      </c>
      <c r="J274" s="89">
        <f t="shared" si="165"/>
        <v>0</v>
      </c>
      <c r="K274" s="89">
        <f t="shared" si="165"/>
        <v>707.3</v>
      </c>
      <c r="L274" s="89">
        <f t="shared" si="165"/>
        <v>2250.1</v>
      </c>
      <c r="M274" s="89">
        <f t="shared" si="165"/>
        <v>0</v>
      </c>
      <c r="N274" s="89">
        <f t="shared" si="165"/>
        <v>0</v>
      </c>
      <c r="O274" s="156" t="e">
        <f t="shared" si="161"/>
        <v>#DIV/0!</v>
      </c>
      <c r="P274" s="156">
        <f t="shared" si="162"/>
        <v>0</v>
      </c>
    </row>
    <row r="275" spans="1:16" ht="25.5">
      <c r="A275" s="78" t="s">
        <v>180</v>
      </c>
      <c r="B275" s="31" t="s">
        <v>49</v>
      </c>
      <c r="C275" s="31" t="s">
        <v>188</v>
      </c>
      <c r="D275" s="31" t="s">
        <v>189</v>
      </c>
      <c r="E275" s="31" t="s">
        <v>190</v>
      </c>
      <c r="F275" s="89">
        <v>1542.8</v>
      </c>
      <c r="G275" s="89"/>
      <c r="H275" s="89"/>
      <c r="I275" s="89"/>
      <c r="J275" s="136"/>
      <c r="K275" s="46">
        <v>707.3</v>
      </c>
      <c r="L275" s="89">
        <f>F275+K275</f>
        <v>2250.1</v>
      </c>
      <c r="M275" s="46">
        <v>0</v>
      </c>
      <c r="N275" s="46">
        <v>0</v>
      </c>
      <c r="O275" s="156" t="e">
        <f t="shared" si="161"/>
        <v>#DIV/0!</v>
      </c>
      <c r="P275" s="156">
        <f t="shared" si="162"/>
        <v>0</v>
      </c>
    </row>
    <row r="276" spans="1:16" ht="15.75">
      <c r="A276" s="80" t="s">
        <v>23</v>
      </c>
      <c r="B276" s="81" t="s">
        <v>49</v>
      </c>
      <c r="C276" s="81" t="s">
        <v>25</v>
      </c>
      <c r="D276" s="81"/>
      <c r="E276" s="81" t="s">
        <v>24</v>
      </c>
      <c r="F276" s="144">
        <f>F277+F282</f>
        <v>20</v>
      </c>
      <c r="G276" s="144">
        <f aca="true" t="shared" si="168" ref="G276:N276">G277+G282</f>
        <v>0</v>
      </c>
      <c r="H276" s="144">
        <f t="shared" si="168"/>
        <v>0</v>
      </c>
      <c r="I276" s="144">
        <f t="shared" si="168"/>
        <v>0</v>
      </c>
      <c r="J276" s="144">
        <f t="shared" si="168"/>
        <v>0</v>
      </c>
      <c r="K276" s="144">
        <f t="shared" si="168"/>
        <v>-100</v>
      </c>
      <c r="L276" s="144">
        <f t="shared" si="168"/>
        <v>-80</v>
      </c>
      <c r="M276" s="144">
        <f t="shared" si="168"/>
        <v>5</v>
      </c>
      <c r="N276" s="144">
        <f t="shared" si="168"/>
        <v>0</v>
      </c>
      <c r="O276" s="156">
        <f t="shared" si="161"/>
        <v>0</v>
      </c>
      <c r="P276" s="156">
        <f t="shared" si="162"/>
        <v>0</v>
      </c>
    </row>
    <row r="277" spans="1:16" ht="15.75">
      <c r="A277" s="74" t="s">
        <v>26</v>
      </c>
      <c r="B277" s="75" t="s">
        <v>49</v>
      </c>
      <c r="C277" s="75" t="s">
        <v>27</v>
      </c>
      <c r="D277" s="75" t="s">
        <v>24</v>
      </c>
      <c r="E277" s="75" t="s">
        <v>24</v>
      </c>
      <c r="F277" s="145">
        <f>F278</f>
        <v>20</v>
      </c>
      <c r="G277" s="145">
        <f aca="true" t="shared" si="169" ref="G277:N277">G278</f>
        <v>0</v>
      </c>
      <c r="H277" s="145">
        <f t="shared" si="169"/>
        <v>0</v>
      </c>
      <c r="I277" s="145">
        <f t="shared" si="169"/>
        <v>0</v>
      </c>
      <c r="J277" s="145">
        <f t="shared" si="169"/>
        <v>0</v>
      </c>
      <c r="K277" s="145">
        <f t="shared" si="169"/>
        <v>0</v>
      </c>
      <c r="L277" s="145">
        <f t="shared" si="169"/>
        <v>20</v>
      </c>
      <c r="M277" s="145">
        <f t="shared" si="169"/>
        <v>5</v>
      </c>
      <c r="N277" s="145">
        <f t="shared" si="169"/>
        <v>0</v>
      </c>
      <c r="O277" s="156">
        <f t="shared" si="161"/>
        <v>0</v>
      </c>
      <c r="P277" s="156">
        <f t="shared" si="162"/>
        <v>0</v>
      </c>
    </row>
    <row r="278" spans="1:16" ht="25.5">
      <c r="A278" s="60" t="s">
        <v>70</v>
      </c>
      <c r="B278" s="61" t="s">
        <v>49</v>
      </c>
      <c r="C278" s="61" t="s">
        <v>27</v>
      </c>
      <c r="D278" s="61" t="s">
        <v>117</v>
      </c>
      <c r="E278" s="61"/>
      <c r="F278" s="138">
        <f>F279</f>
        <v>20</v>
      </c>
      <c r="G278" s="138">
        <f aca="true" t="shared" si="170" ref="G278:N278">G279</f>
        <v>0</v>
      </c>
      <c r="H278" s="138">
        <f t="shared" si="170"/>
        <v>0</v>
      </c>
      <c r="I278" s="138">
        <f t="shared" si="170"/>
        <v>0</v>
      </c>
      <c r="J278" s="138">
        <f t="shared" si="170"/>
        <v>0</v>
      </c>
      <c r="K278" s="138">
        <f t="shared" si="170"/>
        <v>0</v>
      </c>
      <c r="L278" s="138">
        <f t="shared" si="170"/>
        <v>20</v>
      </c>
      <c r="M278" s="138">
        <f t="shared" si="170"/>
        <v>5</v>
      </c>
      <c r="N278" s="138">
        <f t="shared" si="170"/>
        <v>0</v>
      </c>
      <c r="O278" s="156">
        <f t="shared" si="161"/>
        <v>0</v>
      </c>
      <c r="P278" s="156">
        <f t="shared" si="162"/>
        <v>0</v>
      </c>
    </row>
    <row r="279" spans="1:16" ht="15.75">
      <c r="A279" s="60" t="s">
        <v>69</v>
      </c>
      <c r="B279" s="61" t="s">
        <v>49</v>
      </c>
      <c r="C279" s="61" t="s">
        <v>27</v>
      </c>
      <c r="D279" s="61" t="s">
        <v>116</v>
      </c>
      <c r="E279" s="61"/>
      <c r="F279" s="138">
        <f>F280</f>
        <v>20</v>
      </c>
      <c r="G279" s="138">
        <f aca="true" t="shared" si="171" ref="G279:N280">G280</f>
        <v>0</v>
      </c>
      <c r="H279" s="138">
        <f t="shared" si="171"/>
        <v>0</v>
      </c>
      <c r="I279" s="138">
        <f t="shared" si="171"/>
        <v>0</v>
      </c>
      <c r="J279" s="138">
        <f t="shared" si="171"/>
        <v>0</v>
      </c>
      <c r="K279" s="138">
        <f t="shared" si="171"/>
        <v>0</v>
      </c>
      <c r="L279" s="138">
        <f t="shared" si="171"/>
        <v>20</v>
      </c>
      <c r="M279" s="138">
        <f t="shared" si="171"/>
        <v>5</v>
      </c>
      <c r="N279" s="138">
        <f t="shared" si="171"/>
        <v>0</v>
      </c>
      <c r="O279" s="156">
        <f t="shared" si="161"/>
        <v>0</v>
      </c>
      <c r="P279" s="156">
        <f t="shared" si="162"/>
        <v>0</v>
      </c>
    </row>
    <row r="280" spans="1:16" ht="25.5">
      <c r="A280" s="50" t="s">
        <v>322</v>
      </c>
      <c r="B280" s="61" t="s">
        <v>49</v>
      </c>
      <c r="C280" s="61" t="s">
        <v>27</v>
      </c>
      <c r="D280" s="61" t="s">
        <v>116</v>
      </c>
      <c r="E280" s="61" t="s">
        <v>85</v>
      </c>
      <c r="F280" s="138">
        <f>F281</f>
        <v>20</v>
      </c>
      <c r="G280" s="138">
        <f t="shared" si="171"/>
        <v>0</v>
      </c>
      <c r="H280" s="138">
        <f t="shared" si="171"/>
        <v>0</v>
      </c>
      <c r="I280" s="138">
        <f t="shared" si="171"/>
        <v>0</v>
      </c>
      <c r="J280" s="138">
        <f t="shared" si="171"/>
        <v>0</v>
      </c>
      <c r="K280" s="138">
        <f t="shared" si="171"/>
        <v>0</v>
      </c>
      <c r="L280" s="138">
        <f t="shared" si="171"/>
        <v>20</v>
      </c>
      <c r="M280" s="138">
        <f t="shared" si="171"/>
        <v>5</v>
      </c>
      <c r="N280" s="138">
        <f t="shared" si="171"/>
        <v>0</v>
      </c>
      <c r="O280" s="156">
        <f t="shared" si="161"/>
        <v>0</v>
      </c>
      <c r="P280" s="156">
        <f t="shared" si="162"/>
        <v>0</v>
      </c>
    </row>
    <row r="281" spans="1:16" ht="25.5">
      <c r="A281" s="60" t="s">
        <v>300</v>
      </c>
      <c r="B281" s="61" t="s">
        <v>49</v>
      </c>
      <c r="C281" s="61" t="s">
        <v>27</v>
      </c>
      <c r="D281" s="61" t="s">
        <v>116</v>
      </c>
      <c r="E281" s="61" t="s">
        <v>86</v>
      </c>
      <c r="F281" s="138">
        <v>20</v>
      </c>
      <c r="G281" s="83"/>
      <c r="H281" s="83"/>
      <c r="I281" s="83"/>
      <c r="J281" s="85"/>
      <c r="K281" s="46">
        <v>0</v>
      </c>
      <c r="L281" s="89">
        <f>F281+K281</f>
        <v>20</v>
      </c>
      <c r="M281" s="134">
        <v>5</v>
      </c>
      <c r="N281" s="89">
        <v>0</v>
      </c>
      <c r="O281" s="156">
        <f t="shared" si="161"/>
        <v>0</v>
      </c>
      <c r="P281" s="156">
        <f t="shared" si="162"/>
        <v>0</v>
      </c>
    </row>
    <row r="282" spans="1:16" ht="15.75" hidden="1">
      <c r="A282" s="59" t="s">
        <v>176</v>
      </c>
      <c r="B282" s="61" t="s">
        <v>49</v>
      </c>
      <c r="C282" s="61" t="s">
        <v>177</v>
      </c>
      <c r="D282" s="61"/>
      <c r="E282" s="61"/>
      <c r="F282" s="146">
        <f>F283+F288</f>
        <v>0</v>
      </c>
      <c r="G282" s="146">
        <f aca="true" t="shared" si="172" ref="G282:L282">G283+G288</f>
        <v>0</v>
      </c>
      <c r="H282" s="146">
        <f t="shared" si="172"/>
        <v>0</v>
      </c>
      <c r="I282" s="146">
        <f t="shared" si="172"/>
        <v>0</v>
      </c>
      <c r="J282" s="146">
        <f t="shared" si="172"/>
        <v>0</v>
      </c>
      <c r="K282" s="146">
        <f t="shared" si="172"/>
        <v>-100</v>
      </c>
      <c r="L282" s="146">
        <f t="shared" si="172"/>
        <v>-100</v>
      </c>
      <c r="M282" s="46"/>
      <c r="N282" s="46"/>
      <c r="O282" s="156" t="e">
        <f t="shared" si="161"/>
        <v>#DIV/0!</v>
      </c>
      <c r="P282" s="156" t="e">
        <f t="shared" si="162"/>
        <v>#DIV/0!</v>
      </c>
    </row>
    <row r="283" spans="1:16" ht="25.5" hidden="1">
      <c r="A283" s="60" t="s">
        <v>70</v>
      </c>
      <c r="B283" s="61" t="s">
        <v>49</v>
      </c>
      <c r="C283" s="61" t="s">
        <v>177</v>
      </c>
      <c r="D283" s="61" t="s">
        <v>117</v>
      </c>
      <c r="E283" s="61"/>
      <c r="F283" s="138">
        <f aca="true" t="shared" si="173" ref="F283:L286">F284</f>
        <v>0</v>
      </c>
      <c r="G283" s="138">
        <f t="shared" si="173"/>
        <v>0</v>
      </c>
      <c r="H283" s="138">
        <f t="shared" si="173"/>
        <v>0</v>
      </c>
      <c r="I283" s="138">
        <f t="shared" si="173"/>
        <v>0</v>
      </c>
      <c r="J283" s="138">
        <f t="shared" si="173"/>
        <v>0</v>
      </c>
      <c r="K283" s="138">
        <f t="shared" si="173"/>
        <v>-50</v>
      </c>
      <c r="L283" s="138">
        <f t="shared" si="173"/>
        <v>-50</v>
      </c>
      <c r="M283" s="46"/>
      <c r="N283" s="46"/>
      <c r="O283" s="156" t="e">
        <f t="shared" si="161"/>
        <v>#DIV/0!</v>
      </c>
      <c r="P283" s="156" t="e">
        <f t="shared" si="162"/>
        <v>#DIV/0!</v>
      </c>
    </row>
    <row r="284" spans="1:16" ht="15.75" hidden="1">
      <c r="A284" s="60" t="s">
        <v>69</v>
      </c>
      <c r="B284" s="61" t="s">
        <v>49</v>
      </c>
      <c r="C284" s="61" t="s">
        <v>177</v>
      </c>
      <c r="D284" s="61" t="s">
        <v>116</v>
      </c>
      <c r="E284" s="61"/>
      <c r="F284" s="138">
        <f t="shared" si="173"/>
        <v>0</v>
      </c>
      <c r="G284" s="138">
        <f t="shared" si="173"/>
        <v>0</v>
      </c>
      <c r="H284" s="138">
        <f t="shared" si="173"/>
        <v>0</v>
      </c>
      <c r="I284" s="138">
        <f t="shared" si="173"/>
        <v>0</v>
      </c>
      <c r="J284" s="138">
        <f t="shared" si="173"/>
        <v>0</v>
      </c>
      <c r="K284" s="138">
        <f t="shared" si="173"/>
        <v>-50</v>
      </c>
      <c r="L284" s="138">
        <f t="shared" si="173"/>
        <v>-50</v>
      </c>
      <c r="M284" s="46"/>
      <c r="N284" s="46"/>
      <c r="O284" s="156" t="e">
        <f t="shared" si="161"/>
        <v>#DIV/0!</v>
      </c>
      <c r="P284" s="156" t="e">
        <f t="shared" si="162"/>
        <v>#DIV/0!</v>
      </c>
    </row>
    <row r="285" spans="1:16" ht="25.5" hidden="1">
      <c r="A285" s="24" t="s">
        <v>230</v>
      </c>
      <c r="B285" s="61" t="s">
        <v>49</v>
      </c>
      <c r="C285" s="61" t="s">
        <v>177</v>
      </c>
      <c r="D285" s="61" t="s">
        <v>178</v>
      </c>
      <c r="E285" s="61"/>
      <c r="F285" s="138">
        <f t="shared" si="173"/>
        <v>0</v>
      </c>
      <c r="G285" s="138">
        <f t="shared" si="173"/>
        <v>0</v>
      </c>
      <c r="H285" s="138">
        <f t="shared" si="173"/>
        <v>0</v>
      </c>
      <c r="I285" s="138">
        <f t="shared" si="173"/>
        <v>0</v>
      </c>
      <c r="J285" s="138">
        <f t="shared" si="173"/>
        <v>0</v>
      </c>
      <c r="K285" s="138">
        <f t="shared" si="173"/>
        <v>-50</v>
      </c>
      <c r="L285" s="138">
        <f t="shared" si="173"/>
        <v>-50</v>
      </c>
      <c r="M285" s="46"/>
      <c r="N285" s="46"/>
      <c r="O285" s="156" t="e">
        <f t="shared" si="161"/>
        <v>#DIV/0!</v>
      </c>
      <c r="P285" s="156" t="e">
        <f t="shared" si="162"/>
        <v>#DIV/0!</v>
      </c>
    </row>
    <row r="286" spans="1:16" ht="25.5" hidden="1">
      <c r="A286" s="60" t="s">
        <v>87</v>
      </c>
      <c r="B286" s="61" t="s">
        <v>49</v>
      </c>
      <c r="C286" s="61" t="s">
        <v>177</v>
      </c>
      <c r="D286" s="61" t="s">
        <v>178</v>
      </c>
      <c r="E286" s="61" t="s">
        <v>85</v>
      </c>
      <c r="F286" s="138">
        <f t="shared" si="173"/>
        <v>0</v>
      </c>
      <c r="G286" s="138">
        <f t="shared" si="173"/>
        <v>0</v>
      </c>
      <c r="H286" s="138">
        <f t="shared" si="173"/>
        <v>0</v>
      </c>
      <c r="I286" s="138">
        <f t="shared" si="173"/>
        <v>0</v>
      </c>
      <c r="J286" s="138">
        <f t="shared" si="173"/>
        <v>0</v>
      </c>
      <c r="K286" s="138">
        <f t="shared" si="173"/>
        <v>-50</v>
      </c>
      <c r="L286" s="138">
        <f t="shared" si="173"/>
        <v>-50</v>
      </c>
      <c r="M286" s="46"/>
      <c r="N286" s="46"/>
      <c r="O286" s="156" t="e">
        <f t="shared" si="161"/>
        <v>#DIV/0!</v>
      </c>
      <c r="P286" s="156" t="e">
        <f t="shared" si="162"/>
        <v>#DIV/0!</v>
      </c>
    </row>
    <row r="287" spans="1:16" ht="25.5" hidden="1">
      <c r="A287" s="60" t="s">
        <v>88</v>
      </c>
      <c r="B287" s="61" t="s">
        <v>49</v>
      </c>
      <c r="C287" s="61" t="s">
        <v>177</v>
      </c>
      <c r="D287" s="61" t="s">
        <v>178</v>
      </c>
      <c r="E287" s="61" t="s">
        <v>86</v>
      </c>
      <c r="F287" s="138"/>
      <c r="G287" s="83"/>
      <c r="H287" s="83"/>
      <c r="I287" s="83"/>
      <c r="J287" s="85"/>
      <c r="K287" s="46">
        <v>-50</v>
      </c>
      <c r="L287" s="89">
        <f>F287+K287</f>
        <v>-50</v>
      </c>
      <c r="M287" s="46"/>
      <c r="N287" s="46"/>
      <c r="O287" s="156" t="e">
        <f t="shared" si="161"/>
        <v>#DIV/0!</v>
      </c>
      <c r="P287" s="156" t="e">
        <f t="shared" si="162"/>
        <v>#DIV/0!</v>
      </c>
    </row>
    <row r="288" spans="1:16" ht="15.75" hidden="1">
      <c r="A288" s="24" t="s">
        <v>1</v>
      </c>
      <c r="B288" s="61" t="s">
        <v>49</v>
      </c>
      <c r="C288" s="61" t="s">
        <v>177</v>
      </c>
      <c r="D288" s="61" t="s">
        <v>110</v>
      </c>
      <c r="E288" s="61"/>
      <c r="F288" s="138">
        <f>F289</f>
        <v>0</v>
      </c>
      <c r="G288" s="138">
        <f aca="true" t="shared" si="174" ref="G288:L288">G289</f>
        <v>0</v>
      </c>
      <c r="H288" s="138">
        <f t="shared" si="174"/>
        <v>0</v>
      </c>
      <c r="I288" s="138">
        <f t="shared" si="174"/>
        <v>0</v>
      </c>
      <c r="J288" s="138">
        <f t="shared" si="174"/>
        <v>0</v>
      </c>
      <c r="K288" s="138">
        <f t="shared" si="174"/>
        <v>-50</v>
      </c>
      <c r="L288" s="138">
        <f t="shared" si="174"/>
        <v>-50</v>
      </c>
      <c r="M288" s="46"/>
      <c r="N288" s="46"/>
      <c r="O288" s="156" t="e">
        <f t="shared" si="161"/>
        <v>#DIV/0!</v>
      </c>
      <c r="P288" s="156" t="e">
        <f t="shared" si="162"/>
        <v>#DIV/0!</v>
      </c>
    </row>
    <row r="289" spans="1:16" ht="51" hidden="1">
      <c r="A289" s="60" t="s">
        <v>209</v>
      </c>
      <c r="B289" s="61" t="s">
        <v>49</v>
      </c>
      <c r="C289" s="61" t="s">
        <v>177</v>
      </c>
      <c r="D289" s="61" t="s">
        <v>208</v>
      </c>
      <c r="E289" s="61"/>
      <c r="F289" s="138">
        <f>F290</f>
        <v>0</v>
      </c>
      <c r="G289" s="138">
        <f aca="true" t="shared" si="175" ref="G289:L289">G290</f>
        <v>0</v>
      </c>
      <c r="H289" s="138">
        <f t="shared" si="175"/>
        <v>0</v>
      </c>
      <c r="I289" s="138">
        <f t="shared" si="175"/>
        <v>0</v>
      </c>
      <c r="J289" s="138">
        <f t="shared" si="175"/>
        <v>0</v>
      </c>
      <c r="K289" s="138">
        <f t="shared" si="175"/>
        <v>-50</v>
      </c>
      <c r="L289" s="138">
        <f t="shared" si="175"/>
        <v>-50</v>
      </c>
      <c r="M289" s="46"/>
      <c r="N289" s="46"/>
      <c r="O289" s="156" t="e">
        <f t="shared" si="161"/>
        <v>#DIV/0!</v>
      </c>
      <c r="P289" s="156" t="e">
        <f t="shared" si="162"/>
        <v>#DIV/0!</v>
      </c>
    </row>
    <row r="290" spans="1:16" ht="25.5" hidden="1">
      <c r="A290" s="60" t="s">
        <v>87</v>
      </c>
      <c r="B290" s="61" t="s">
        <v>49</v>
      </c>
      <c r="C290" s="61" t="s">
        <v>177</v>
      </c>
      <c r="D290" s="61" t="s">
        <v>208</v>
      </c>
      <c r="E290" s="61" t="s">
        <v>85</v>
      </c>
      <c r="F290" s="138">
        <f>F291</f>
        <v>0</v>
      </c>
      <c r="G290" s="138">
        <f aca="true" t="shared" si="176" ref="G290:L290">G291</f>
        <v>0</v>
      </c>
      <c r="H290" s="138">
        <f t="shared" si="176"/>
        <v>0</v>
      </c>
      <c r="I290" s="138">
        <f t="shared" si="176"/>
        <v>0</v>
      </c>
      <c r="J290" s="138">
        <f t="shared" si="176"/>
        <v>0</v>
      </c>
      <c r="K290" s="138">
        <f t="shared" si="176"/>
        <v>-50</v>
      </c>
      <c r="L290" s="138">
        <f t="shared" si="176"/>
        <v>-50</v>
      </c>
      <c r="M290" s="46"/>
      <c r="N290" s="46"/>
      <c r="O290" s="156" t="e">
        <f t="shared" si="161"/>
        <v>#DIV/0!</v>
      </c>
      <c r="P290" s="156" t="e">
        <f t="shared" si="162"/>
        <v>#DIV/0!</v>
      </c>
    </row>
    <row r="291" spans="1:16" ht="25.5" hidden="1">
      <c r="A291" s="60" t="s">
        <v>88</v>
      </c>
      <c r="B291" s="61" t="s">
        <v>49</v>
      </c>
      <c r="C291" s="61" t="s">
        <v>177</v>
      </c>
      <c r="D291" s="61" t="s">
        <v>208</v>
      </c>
      <c r="E291" s="61" t="s">
        <v>86</v>
      </c>
      <c r="F291" s="138"/>
      <c r="G291" s="83"/>
      <c r="H291" s="83"/>
      <c r="I291" s="83"/>
      <c r="J291" s="85"/>
      <c r="K291" s="46">
        <v>-50</v>
      </c>
      <c r="L291" s="89">
        <f>F291+K291</f>
        <v>-50</v>
      </c>
      <c r="M291" s="46"/>
      <c r="N291" s="46"/>
      <c r="O291" s="156" t="e">
        <f t="shared" si="161"/>
        <v>#DIV/0!</v>
      </c>
      <c r="P291" s="156" t="e">
        <f t="shared" si="162"/>
        <v>#DIV/0!</v>
      </c>
    </row>
    <row r="292" spans="1:16" ht="42.75">
      <c r="A292" s="34" t="s">
        <v>304</v>
      </c>
      <c r="B292" s="33" t="s">
        <v>49</v>
      </c>
      <c r="C292" s="33" t="s">
        <v>71</v>
      </c>
      <c r="D292" s="33"/>
      <c r="E292" s="33"/>
      <c r="F292" s="93">
        <f aca="true" t="shared" si="177" ref="F292:N294">F293</f>
        <v>1990.2000000000003</v>
      </c>
      <c r="G292" s="93">
        <f t="shared" si="177"/>
        <v>0</v>
      </c>
      <c r="H292" s="93">
        <f t="shared" si="177"/>
        <v>0</v>
      </c>
      <c r="I292" s="93">
        <f t="shared" si="177"/>
        <v>0</v>
      </c>
      <c r="J292" s="93">
        <f t="shared" si="177"/>
        <v>0</v>
      </c>
      <c r="K292" s="93">
        <f t="shared" si="177"/>
        <v>0</v>
      </c>
      <c r="L292" s="93">
        <f t="shared" si="177"/>
        <v>1657.0000000000002</v>
      </c>
      <c r="M292" s="93">
        <f t="shared" si="177"/>
        <v>335.2</v>
      </c>
      <c r="N292" s="93">
        <f t="shared" si="177"/>
        <v>335.2</v>
      </c>
      <c r="O292" s="156">
        <f t="shared" si="161"/>
        <v>100</v>
      </c>
      <c r="P292" s="156">
        <f t="shared" si="162"/>
        <v>16.84252838910662</v>
      </c>
    </row>
    <row r="293" spans="1:16" ht="15.75">
      <c r="A293" s="29" t="s">
        <v>305</v>
      </c>
      <c r="B293" s="22" t="s">
        <v>49</v>
      </c>
      <c r="C293" s="22" t="s">
        <v>72</v>
      </c>
      <c r="D293" s="22"/>
      <c r="E293" s="22"/>
      <c r="F293" s="94">
        <f t="shared" si="177"/>
        <v>1990.2000000000003</v>
      </c>
      <c r="G293" s="94">
        <f t="shared" si="177"/>
        <v>0</v>
      </c>
      <c r="H293" s="94">
        <f t="shared" si="177"/>
        <v>0</v>
      </c>
      <c r="I293" s="94">
        <f t="shared" si="177"/>
        <v>0</v>
      </c>
      <c r="J293" s="94">
        <f t="shared" si="177"/>
        <v>0</v>
      </c>
      <c r="K293" s="94">
        <f t="shared" si="177"/>
        <v>0</v>
      </c>
      <c r="L293" s="94">
        <f t="shared" si="177"/>
        <v>1657.0000000000002</v>
      </c>
      <c r="M293" s="94">
        <f t="shared" si="177"/>
        <v>335.2</v>
      </c>
      <c r="N293" s="94">
        <f t="shared" si="177"/>
        <v>335.2</v>
      </c>
      <c r="O293" s="156">
        <f t="shared" si="161"/>
        <v>100</v>
      </c>
      <c r="P293" s="156">
        <f t="shared" si="162"/>
        <v>16.84252838910662</v>
      </c>
    </row>
    <row r="294" spans="1:16" ht="15.75">
      <c r="A294" s="24" t="s">
        <v>32</v>
      </c>
      <c r="B294" s="26" t="s">
        <v>49</v>
      </c>
      <c r="C294" s="26" t="s">
        <v>72</v>
      </c>
      <c r="D294" s="26" t="s">
        <v>118</v>
      </c>
      <c r="E294" s="26"/>
      <c r="F294" s="83">
        <f t="shared" si="177"/>
        <v>1990.2000000000003</v>
      </c>
      <c r="G294" s="83">
        <f t="shared" si="177"/>
        <v>0</v>
      </c>
      <c r="H294" s="83">
        <f t="shared" si="177"/>
        <v>0</v>
      </c>
      <c r="I294" s="83">
        <f t="shared" si="177"/>
        <v>0</v>
      </c>
      <c r="J294" s="83">
        <f t="shared" si="177"/>
        <v>0</v>
      </c>
      <c r="K294" s="83">
        <f t="shared" si="177"/>
        <v>0</v>
      </c>
      <c r="L294" s="83">
        <f t="shared" si="177"/>
        <v>1657.0000000000002</v>
      </c>
      <c r="M294" s="83">
        <f t="shared" si="177"/>
        <v>335.2</v>
      </c>
      <c r="N294" s="83">
        <f t="shared" si="177"/>
        <v>335.2</v>
      </c>
      <c r="O294" s="156">
        <f t="shared" si="161"/>
        <v>100</v>
      </c>
      <c r="P294" s="156">
        <f t="shared" si="162"/>
        <v>16.84252838910662</v>
      </c>
    </row>
    <row r="295" spans="1:16" ht="76.5">
      <c r="A295" s="35" t="s">
        <v>73</v>
      </c>
      <c r="B295" s="26" t="s">
        <v>49</v>
      </c>
      <c r="C295" s="26" t="s">
        <v>72</v>
      </c>
      <c r="D295" s="26" t="s">
        <v>119</v>
      </c>
      <c r="E295" s="26"/>
      <c r="F295" s="83">
        <f>F296+F299+F302+F308+F311+F314+F318+F321+F305</f>
        <v>1990.2000000000003</v>
      </c>
      <c r="G295" s="83">
        <f aca="true" t="shared" si="178" ref="G295:N295">G296+G299+G302+G308+G311+G314+G318+G321+G305</f>
        <v>0</v>
      </c>
      <c r="H295" s="83">
        <f t="shared" si="178"/>
        <v>0</v>
      </c>
      <c r="I295" s="83">
        <f t="shared" si="178"/>
        <v>0</v>
      </c>
      <c r="J295" s="83">
        <f t="shared" si="178"/>
        <v>0</v>
      </c>
      <c r="K295" s="83">
        <f t="shared" si="178"/>
        <v>0</v>
      </c>
      <c r="L295" s="83">
        <f t="shared" si="178"/>
        <v>1657.0000000000002</v>
      </c>
      <c r="M295" s="83">
        <f t="shared" si="178"/>
        <v>335.2</v>
      </c>
      <c r="N295" s="83">
        <f t="shared" si="178"/>
        <v>335.2</v>
      </c>
      <c r="O295" s="156">
        <f t="shared" si="161"/>
        <v>100</v>
      </c>
      <c r="P295" s="156">
        <f t="shared" si="162"/>
        <v>16.84252838910662</v>
      </c>
    </row>
    <row r="296" spans="1:16" ht="63.75">
      <c r="A296" s="35" t="s">
        <v>213</v>
      </c>
      <c r="B296" s="26" t="s">
        <v>49</v>
      </c>
      <c r="C296" s="26" t="s">
        <v>72</v>
      </c>
      <c r="D296" s="26" t="s">
        <v>120</v>
      </c>
      <c r="E296" s="26"/>
      <c r="F296" s="83">
        <f aca="true" t="shared" si="179" ref="F296:N297">F297</f>
        <v>358.9</v>
      </c>
      <c r="G296" s="83">
        <f t="shared" si="179"/>
        <v>0</v>
      </c>
      <c r="H296" s="83">
        <f t="shared" si="179"/>
        <v>0</v>
      </c>
      <c r="I296" s="83">
        <f t="shared" si="179"/>
        <v>0</v>
      </c>
      <c r="J296" s="83">
        <f t="shared" si="179"/>
        <v>0</v>
      </c>
      <c r="K296" s="83">
        <f t="shared" si="179"/>
        <v>0</v>
      </c>
      <c r="L296" s="83">
        <f t="shared" si="179"/>
        <v>358.9</v>
      </c>
      <c r="M296" s="83">
        <f t="shared" si="179"/>
        <v>62.6</v>
      </c>
      <c r="N296" s="83">
        <f t="shared" si="179"/>
        <v>62.6</v>
      </c>
      <c r="O296" s="156">
        <f t="shared" si="161"/>
        <v>100</v>
      </c>
      <c r="P296" s="156">
        <f t="shared" si="162"/>
        <v>17.442184452493734</v>
      </c>
    </row>
    <row r="297" spans="1:16" ht="15.75">
      <c r="A297" s="35" t="s">
        <v>32</v>
      </c>
      <c r="B297" s="26" t="s">
        <v>49</v>
      </c>
      <c r="C297" s="26" t="s">
        <v>72</v>
      </c>
      <c r="D297" s="26" t="s">
        <v>120</v>
      </c>
      <c r="E297" s="26" t="s">
        <v>173</v>
      </c>
      <c r="F297" s="83">
        <f t="shared" si="179"/>
        <v>358.9</v>
      </c>
      <c r="G297" s="83">
        <f t="shared" si="179"/>
        <v>0</v>
      </c>
      <c r="H297" s="83">
        <f t="shared" si="179"/>
        <v>0</v>
      </c>
      <c r="I297" s="83">
        <f t="shared" si="179"/>
        <v>0</v>
      </c>
      <c r="J297" s="83">
        <f t="shared" si="179"/>
        <v>0</v>
      </c>
      <c r="K297" s="83">
        <f t="shared" si="179"/>
        <v>0</v>
      </c>
      <c r="L297" s="83">
        <f t="shared" si="179"/>
        <v>358.9</v>
      </c>
      <c r="M297" s="83">
        <f t="shared" si="179"/>
        <v>62.6</v>
      </c>
      <c r="N297" s="83">
        <f t="shared" si="179"/>
        <v>62.6</v>
      </c>
      <c r="O297" s="156">
        <f t="shared" si="161"/>
        <v>100</v>
      </c>
      <c r="P297" s="156">
        <f t="shared" si="162"/>
        <v>17.442184452493734</v>
      </c>
    </row>
    <row r="298" spans="1:16" ht="15.75">
      <c r="A298" s="35" t="s">
        <v>58</v>
      </c>
      <c r="B298" s="26" t="s">
        <v>49</v>
      </c>
      <c r="C298" s="26" t="s">
        <v>72</v>
      </c>
      <c r="D298" s="26" t="s">
        <v>120</v>
      </c>
      <c r="E298" s="26" t="s">
        <v>74</v>
      </c>
      <c r="F298" s="83">
        <v>358.9</v>
      </c>
      <c r="G298" s="83"/>
      <c r="H298" s="83"/>
      <c r="I298" s="83"/>
      <c r="J298" s="85"/>
      <c r="K298" s="46">
        <v>0</v>
      </c>
      <c r="L298" s="89">
        <f>F298+K298</f>
        <v>358.9</v>
      </c>
      <c r="M298" s="46">
        <v>62.6</v>
      </c>
      <c r="N298" s="89">
        <v>62.6</v>
      </c>
      <c r="O298" s="156">
        <f t="shared" si="161"/>
        <v>100</v>
      </c>
      <c r="P298" s="156">
        <f t="shared" si="162"/>
        <v>17.442184452493734</v>
      </c>
    </row>
    <row r="299" spans="1:16" ht="89.25">
      <c r="A299" s="35" t="s">
        <v>214</v>
      </c>
      <c r="B299" s="26" t="s">
        <v>49</v>
      </c>
      <c r="C299" s="26" t="s">
        <v>72</v>
      </c>
      <c r="D299" s="26" t="s">
        <v>121</v>
      </c>
      <c r="E299" s="26"/>
      <c r="F299" s="83">
        <f aca="true" t="shared" si="180" ref="F299:N300">F300</f>
        <v>410.2</v>
      </c>
      <c r="G299" s="83">
        <f t="shared" si="180"/>
        <v>0</v>
      </c>
      <c r="H299" s="83">
        <f t="shared" si="180"/>
        <v>0</v>
      </c>
      <c r="I299" s="83">
        <f t="shared" si="180"/>
        <v>0</v>
      </c>
      <c r="J299" s="83">
        <f t="shared" si="180"/>
        <v>0</v>
      </c>
      <c r="K299" s="83">
        <f t="shared" si="180"/>
        <v>0</v>
      </c>
      <c r="L299" s="83">
        <f t="shared" si="180"/>
        <v>410.2</v>
      </c>
      <c r="M299" s="83">
        <f t="shared" si="180"/>
        <v>69.4</v>
      </c>
      <c r="N299" s="83">
        <f t="shared" si="180"/>
        <v>69.4</v>
      </c>
      <c r="O299" s="156">
        <f t="shared" si="161"/>
        <v>100</v>
      </c>
      <c r="P299" s="156">
        <f t="shared" si="162"/>
        <v>16.918576304241835</v>
      </c>
    </row>
    <row r="300" spans="1:16" ht="15.75">
      <c r="A300" s="35" t="s">
        <v>32</v>
      </c>
      <c r="B300" s="26" t="s">
        <v>49</v>
      </c>
      <c r="C300" s="26" t="s">
        <v>72</v>
      </c>
      <c r="D300" s="26" t="s">
        <v>121</v>
      </c>
      <c r="E300" s="26" t="s">
        <v>173</v>
      </c>
      <c r="F300" s="83">
        <f t="shared" si="180"/>
        <v>410.2</v>
      </c>
      <c r="G300" s="83">
        <f t="shared" si="180"/>
        <v>0</v>
      </c>
      <c r="H300" s="83">
        <f t="shared" si="180"/>
        <v>0</v>
      </c>
      <c r="I300" s="83">
        <f t="shared" si="180"/>
        <v>0</v>
      </c>
      <c r="J300" s="83">
        <f t="shared" si="180"/>
        <v>0</v>
      </c>
      <c r="K300" s="83">
        <f t="shared" si="180"/>
        <v>0</v>
      </c>
      <c r="L300" s="83">
        <f t="shared" si="180"/>
        <v>410.2</v>
      </c>
      <c r="M300" s="83">
        <f t="shared" si="180"/>
        <v>69.4</v>
      </c>
      <c r="N300" s="83">
        <f t="shared" si="180"/>
        <v>69.4</v>
      </c>
      <c r="O300" s="156">
        <f t="shared" si="161"/>
        <v>100</v>
      </c>
      <c r="P300" s="156">
        <f t="shared" si="162"/>
        <v>16.918576304241835</v>
      </c>
    </row>
    <row r="301" spans="1:16" ht="15.75">
      <c r="A301" s="35" t="s">
        <v>58</v>
      </c>
      <c r="B301" s="26" t="s">
        <v>49</v>
      </c>
      <c r="C301" s="26" t="s">
        <v>72</v>
      </c>
      <c r="D301" s="26" t="s">
        <v>121</v>
      </c>
      <c r="E301" s="26" t="s">
        <v>74</v>
      </c>
      <c r="F301" s="83">
        <v>410.2</v>
      </c>
      <c r="G301" s="83"/>
      <c r="H301" s="83"/>
      <c r="I301" s="83"/>
      <c r="J301" s="85"/>
      <c r="K301" s="46">
        <v>0</v>
      </c>
      <c r="L301" s="89">
        <f>F301+K301</f>
        <v>410.2</v>
      </c>
      <c r="M301" s="46">
        <v>69.4</v>
      </c>
      <c r="N301" s="89">
        <v>69.4</v>
      </c>
      <c r="O301" s="156">
        <f t="shared" si="161"/>
        <v>100</v>
      </c>
      <c r="P301" s="156">
        <f t="shared" si="162"/>
        <v>16.918576304241835</v>
      </c>
    </row>
    <row r="302" spans="1:16" ht="89.25">
      <c r="A302" s="35" t="s">
        <v>307</v>
      </c>
      <c r="B302" s="26" t="s">
        <v>49</v>
      </c>
      <c r="C302" s="26" t="s">
        <v>72</v>
      </c>
      <c r="D302" s="26" t="s">
        <v>122</v>
      </c>
      <c r="E302" s="26"/>
      <c r="F302" s="83">
        <f aca="true" t="shared" si="181" ref="F302:N303">F303</f>
        <v>123.1</v>
      </c>
      <c r="G302" s="83">
        <f t="shared" si="181"/>
        <v>0</v>
      </c>
      <c r="H302" s="83">
        <f t="shared" si="181"/>
        <v>0</v>
      </c>
      <c r="I302" s="83">
        <f t="shared" si="181"/>
        <v>0</v>
      </c>
      <c r="J302" s="83">
        <f t="shared" si="181"/>
        <v>0</v>
      </c>
      <c r="K302" s="83">
        <f t="shared" si="181"/>
        <v>0</v>
      </c>
      <c r="L302" s="83">
        <f t="shared" si="181"/>
        <v>123.1</v>
      </c>
      <c r="M302" s="83">
        <f t="shared" si="181"/>
        <v>20</v>
      </c>
      <c r="N302" s="83">
        <f t="shared" si="181"/>
        <v>20</v>
      </c>
      <c r="O302" s="156">
        <f t="shared" si="161"/>
        <v>100</v>
      </c>
      <c r="P302" s="156">
        <f t="shared" si="162"/>
        <v>16.24695369618197</v>
      </c>
    </row>
    <row r="303" spans="1:16" ht="15.75">
      <c r="A303" s="35" t="s">
        <v>32</v>
      </c>
      <c r="B303" s="26" t="s">
        <v>49</v>
      </c>
      <c r="C303" s="26" t="s">
        <v>72</v>
      </c>
      <c r="D303" s="26" t="s">
        <v>122</v>
      </c>
      <c r="E303" s="26" t="s">
        <v>173</v>
      </c>
      <c r="F303" s="133">
        <f t="shared" si="181"/>
        <v>123.1</v>
      </c>
      <c r="G303" s="133">
        <f t="shared" si="181"/>
        <v>0</v>
      </c>
      <c r="H303" s="133">
        <f t="shared" si="181"/>
        <v>0</v>
      </c>
      <c r="I303" s="133">
        <f t="shared" si="181"/>
        <v>0</v>
      </c>
      <c r="J303" s="133">
        <f t="shared" si="181"/>
        <v>0</v>
      </c>
      <c r="K303" s="133">
        <f t="shared" si="181"/>
        <v>0</v>
      </c>
      <c r="L303" s="133">
        <f t="shared" si="181"/>
        <v>123.1</v>
      </c>
      <c r="M303" s="133">
        <f t="shared" si="181"/>
        <v>20</v>
      </c>
      <c r="N303" s="133">
        <f t="shared" si="181"/>
        <v>20</v>
      </c>
      <c r="O303" s="156">
        <f t="shared" si="161"/>
        <v>100</v>
      </c>
      <c r="P303" s="156">
        <f t="shared" si="162"/>
        <v>16.24695369618197</v>
      </c>
    </row>
    <row r="304" spans="1:16" ht="15.75">
      <c r="A304" s="35" t="s">
        <v>58</v>
      </c>
      <c r="B304" s="26" t="s">
        <v>49</v>
      </c>
      <c r="C304" s="30" t="s">
        <v>72</v>
      </c>
      <c r="D304" s="30" t="s">
        <v>122</v>
      </c>
      <c r="E304" s="30" t="s">
        <v>74</v>
      </c>
      <c r="F304" s="90">
        <v>123.1</v>
      </c>
      <c r="G304" s="83"/>
      <c r="H304" s="83"/>
      <c r="I304" s="83"/>
      <c r="J304" s="85"/>
      <c r="K304" s="46">
        <v>0</v>
      </c>
      <c r="L304" s="89">
        <f>F304+K304</f>
        <v>123.1</v>
      </c>
      <c r="M304" s="134">
        <v>20</v>
      </c>
      <c r="N304" s="89">
        <v>20</v>
      </c>
      <c r="O304" s="156">
        <f t="shared" si="161"/>
        <v>100</v>
      </c>
      <c r="P304" s="156">
        <f t="shared" si="162"/>
        <v>16.24695369618197</v>
      </c>
    </row>
    <row r="305" spans="1:16" ht="51">
      <c r="A305" s="35" t="s">
        <v>297</v>
      </c>
      <c r="B305" s="62" t="s">
        <v>49</v>
      </c>
      <c r="C305" s="31" t="s">
        <v>72</v>
      </c>
      <c r="D305" s="31" t="s">
        <v>298</v>
      </c>
      <c r="E305" s="31"/>
      <c r="F305" s="89">
        <f>F306</f>
        <v>333.2</v>
      </c>
      <c r="G305" s="89">
        <f aca="true" t="shared" si="182" ref="G305:N305">G306</f>
        <v>0</v>
      </c>
      <c r="H305" s="89">
        <f t="shared" si="182"/>
        <v>0</v>
      </c>
      <c r="I305" s="89">
        <f t="shared" si="182"/>
        <v>0</v>
      </c>
      <c r="J305" s="89">
        <f t="shared" si="182"/>
        <v>0</v>
      </c>
      <c r="K305" s="89">
        <f t="shared" si="182"/>
        <v>0</v>
      </c>
      <c r="L305" s="89">
        <f t="shared" si="182"/>
        <v>0</v>
      </c>
      <c r="M305" s="89">
        <f t="shared" si="182"/>
        <v>54</v>
      </c>
      <c r="N305" s="89">
        <f t="shared" si="182"/>
        <v>54</v>
      </c>
      <c r="O305" s="156">
        <f t="shared" si="161"/>
        <v>100</v>
      </c>
      <c r="P305" s="156">
        <f t="shared" si="162"/>
        <v>16.206482593037215</v>
      </c>
    </row>
    <row r="306" spans="1:16" ht="15.75">
      <c r="A306" s="35" t="s">
        <v>32</v>
      </c>
      <c r="B306" s="62" t="s">
        <v>49</v>
      </c>
      <c r="C306" s="31" t="s">
        <v>72</v>
      </c>
      <c r="D306" s="31" t="s">
        <v>298</v>
      </c>
      <c r="E306" s="31" t="s">
        <v>173</v>
      </c>
      <c r="F306" s="89">
        <f>F307</f>
        <v>333.2</v>
      </c>
      <c r="G306" s="89">
        <f aca="true" t="shared" si="183" ref="G306:N306">G307</f>
        <v>0</v>
      </c>
      <c r="H306" s="89">
        <f t="shared" si="183"/>
        <v>0</v>
      </c>
      <c r="I306" s="89">
        <f t="shared" si="183"/>
        <v>0</v>
      </c>
      <c r="J306" s="89">
        <f t="shared" si="183"/>
        <v>0</v>
      </c>
      <c r="K306" s="89">
        <f t="shared" si="183"/>
        <v>0</v>
      </c>
      <c r="L306" s="89">
        <f t="shared" si="183"/>
        <v>0</v>
      </c>
      <c r="M306" s="89">
        <f t="shared" si="183"/>
        <v>54</v>
      </c>
      <c r="N306" s="89">
        <f t="shared" si="183"/>
        <v>54</v>
      </c>
      <c r="O306" s="156">
        <f t="shared" si="161"/>
        <v>100</v>
      </c>
      <c r="P306" s="156">
        <f t="shared" si="162"/>
        <v>16.206482593037215</v>
      </c>
    </row>
    <row r="307" spans="1:16" ht="15.75">
      <c r="A307" s="35" t="s">
        <v>58</v>
      </c>
      <c r="B307" s="62" t="s">
        <v>49</v>
      </c>
      <c r="C307" s="31" t="s">
        <v>72</v>
      </c>
      <c r="D307" s="31" t="s">
        <v>298</v>
      </c>
      <c r="E307" s="31" t="s">
        <v>74</v>
      </c>
      <c r="F307" s="89">
        <v>333.2</v>
      </c>
      <c r="G307" s="83"/>
      <c r="H307" s="83"/>
      <c r="I307" s="83"/>
      <c r="J307" s="85"/>
      <c r="K307" s="132"/>
      <c r="L307" s="133"/>
      <c r="M307" s="134">
        <v>54</v>
      </c>
      <c r="N307" s="89">
        <v>54</v>
      </c>
      <c r="O307" s="156">
        <f t="shared" si="161"/>
        <v>100</v>
      </c>
      <c r="P307" s="156">
        <f t="shared" si="162"/>
        <v>16.206482593037215</v>
      </c>
    </row>
    <row r="308" spans="1:16" ht="62.25" customHeight="1">
      <c r="A308" s="35" t="s">
        <v>215</v>
      </c>
      <c r="B308" s="26" t="s">
        <v>49</v>
      </c>
      <c r="C308" s="38" t="s">
        <v>72</v>
      </c>
      <c r="D308" s="38" t="s">
        <v>123</v>
      </c>
      <c r="E308" s="38"/>
      <c r="F308" s="84">
        <f aca="true" t="shared" si="184" ref="F308:N309">F309</f>
        <v>358.8</v>
      </c>
      <c r="G308" s="84">
        <f t="shared" si="184"/>
        <v>0</v>
      </c>
      <c r="H308" s="84">
        <f t="shared" si="184"/>
        <v>0</v>
      </c>
      <c r="I308" s="84">
        <f t="shared" si="184"/>
        <v>0</v>
      </c>
      <c r="J308" s="84">
        <f t="shared" si="184"/>
        <v>0</v>
      </c>
      <c r="K308" s="84">
        <f t="shared" si="184"/>
        <v>0</v>
      </c>
      <c r="L308" s="84">
        <f t="shared" si="184"/>
        <v>358.8</v>
      </c>
      <c r="M308" s="84">
        <f t="shared" si="184"/>
        <v>60.6</v>
      </c>
      <c r="N308" s="84">
        <f t="shared" si="184"/>
        <v>60.6</v>
      </c>
      <c r="O308" s="156">
        <f t="shared" si="161"/>
        <v>100</v>
      </c>
      <c r="P308" s="156">
        <f t="shared" si="162"/>
        <v>16.88963210702341</v>
      </c>
    </row>
    <row r="309" spans="1:16" ht="15.75">
      <c r="A309" s="35" t="s">
        <v>32</v>
      </c>
      <c r="B309" s="30" t="s">
        <v>49</v>
      </c>
      <c r="C309" s="26" t="s">
        <v>72</v>
      </c>
      <c r="D309" s="26" t="s">
        <v>123</v>
      </c>
      <c r="E309" s="26" t="s">
        <v>173</v>
      </c>
      <c r="F309" s="88">
        <f>F310</f>
        <v>358.8</v>
      </c>
      <c r="G309" s="88">
        <f t="shared" si="184"/>
        <v>0</v>
      </c>
      <c r="H309" s="88">
        <f t="shared" si="184"/>
        <v>0</v>
      </c>
      <c r="I309" s="88">
        <f t="shared" si="184"/>
        <v>0</v>
      </c>
      <c r="J309" s="88">
        <f t="shared" si="184"/>
        <v>0</v>
      </c>
      <c r="K309" s="88">
        <f t="shared" si="184"/>
        <v>0</v>
      </c>
      <c r="L309" s="88">
        <f t="shared" si="184"/>
        <v>358.8</v>
      </c>
      <c r="M309" s="88">
        <f t="shared" si="184"/>
        <v>60.6</v>
      </c>
      <c r="N309" s="88">
        <f t="shared" si="184"/>
        <v>60.6</v>
      </c>
      <c r="O309" s="156">
        <f t="shared" si="161"/>
        <v>100</v>
      </c>
      <c r="P309" s="156">
        <f t="shared" si="162"/>
        <v>16.88963210702341</v>
      </c>
    </row>
    <row r="310" spans="1:16" ht="15.75">
      <c r="A310" s="131" t="s">
        <v>58</v>
      </c>
      <c r="B310" s="30" t="s">
        <v>49</v>
      </c>
      <c r="C310" s="30" t="s">
        <v>72</v>
      </c>
      <c r="D310" s="30" t="s">
        <v>123</v>
      </c>
      <c r="E310" s="30" t="s">
        <v>74</v>
      </c>
      <c r="F310" s="88">
        <v>358.8</v>
      </c>
      <c r="G310" s="88"/>
      <c r="H310" s="88"/>
      <c r="I310" s="88"/>
      <c r="J310" s="91"/>
      <c r="K310" s="46">
        <v>0</v>
      </c>
      <c r="L310" s="89">
        <f>F310+K310</f>
        <v>358.8</v>
      </c>
      <c r="M310" s="46">
        <v>60.6</v>
      </c>
      <c r="N310" s="89">
        <v>60.6</v>
      </c>
      <c r="O310" s="156">
        <f t="shared" si="161"/>
        <v>100</v>
      </c>
      <c r="P310" s="156">
        <f t="shared" si="162"/>
        <v>16.88963210702341</v>
      </c>
    </row>
    <row r="311" spans="1:16" ht="76.5">
      <c r="A311" s="72" t="s">
        <v>216</v>
      </c>
      <c r="B311" s="31" t="s">
        <v>49</v>
      </c>
      <c r="C311" s="31" t="s">
        <v>72</v>
      </c>
      <c r="D311" s="31" t="s">
        <v>220</v>
      </c>
      <c r="E311" s="31"/>
      <c r="F311" s="89">
        <f aca="true" t="shared" si="185" ref="F311:N312">F312</f>
        <v>51.2</v>
      </c>
      <c r="G311" s="89">
        <f t="shared" si="185"/>
        <v>0</v>
      </c>
      <c r="H311" s="89">
        <f t="shared" si="185"/>
        <v>0</v>
      </c>
      <c r="I311" s="89">
        <f t="shared" si="185"/>
        <v>0</v>
      </c>
      <c r="J311" s="89">
        <f t="shared" si="185"/>
        <v>0</v>
      </c>
      <c r="K311" s="89">
        <f t="shared" si="185"/>
        <v>0</v>
      </c>
      <c r="L311" s="89">
        <f t="shared" si="185"/>
        <v>51.2</v>
      </c>
      <c r="M311" s="89">
        <f t="shared" si="185"/>
        <v>9</v>
      </c>
      <c r="N311" s="89">
        <f t="shared" si="185"/>
        <v>9</v>
      </c>
      <c r="O311" s="156">
        <f t="shared" si="161"/>
        <v>100</v>
      </c>
      <c r="P311" s="156">
        <f t="shared" si="162"/>
        <v>17.578125</v>
      </c>
    </row>
    <row r="312" spans="1:16" ht="15.75">
      <c r="A312" s="72" t="s">
        <v>32</v>
      </c>
      <c r="B312" s="31" t="s">
        <v>49</v>
      </c>
      <c r="C312" s="31" t="s">
        <v>72</v>
      </c>
      <c r="D312" s="31" t="s">
        <v>220</v>
      </c>
      <c r="E312" s="31" t="s">
        <v>173</v>
      </c>
      <c r="F312" s="89">
        <f t="shared" si="185"/>
        <v>51.2</v>
      </c>
      <c r="G312" s="89">
        <f t="shared" si="185"/>
        <v>0</v>
      </c>
      <c r="H312" s="89">
        <f t="shared" si="185"/>
        <v>0</v>
      </c>
      <c r="I312" s="89">
        <f t="shared" si="185"/>
        <v>0</v>
      </c>
      <c r="J312" s="89">
        <f t="shared" si="185"/>
        <v>0</v>
      </c>
      <c r="K312" s="89">
        <f t="shared" si="185"/>
        <v>0</v>
      </c>
      <c r="L312" s="89">
        <f t="shared" si="185"/>
        <v>51.2</v>
      </c>
      <c r="M312" s="89">
        <f t="shared" si="185"/>
        <v>9</v>
      </c>
      <c r="N312" s="89">
        <f t="shared" si="185"/>
        <v>9</v>
      </c>
      <c r="O312" s="156">
        <f t="shared" si="161"/>
        <v>100</v>
      </c>
      <c r="P312" s="156">
        <f t="shared" si="162"/>
        <v>17.578125</v>
      </c>
    </row>
    <row r="313" spans="1:16" ht="15.75">
      <c r="A313" s="72" t="s">
        <v>58</v>
      </c>
      <c r="B313" s="31" t="s">
        <v>49</v>
      </c>
      <c r="C313" s="31" t="s">
        <v>72</v>
      </c>
      <c r="D313" s="31" t="s">
        <v>220</v>
      </c>
      <c r="E313" s="31" t="s">
        <v>74</v>
      </c>
      <c r="F313" s="89">
        <v>51.2</v>
      </c>
      <c r="G313" s="133"/>
      <c r="H313" s="133"/>
      <c r="I313" s="133"/>
      <c r="J313" s="135"/>
      <c r="K313" s="46">
        <v>0</v>
      </c>
      <c r="L313" s="89">
        <f>F313+K313</f>
        <v>51.2</v>
      </c>
      <c r="M313" s="46">
        <v>9</v>
      </c>
      <c r="N313" s="89">
        <v>9</v>
      </c>
      <c r="O313" s="156">
        <f t="shared" si="161"/>
        <v>100</v>
      </c>
      <c r="P313" s="156">
        <f t="shared" si="162"/>
        <v>17.578125</v>
      </c>
    </row>
    <row r="314" spans="1:16" ht="51">
      <c r="A314" s="73" t="s">
        <v>217</v>
      </c>
      <c r="B314" s="37" t="s">
        <v>49</v>
      </c>
      <c r="C314" s="38" t="s">
        <v>72</v>
      </c>
      <c r="D314" s="38" t="s">
        <v>124</v>
      </c>
      <c r="E314" s="38"/>
      <c r="F314" s="120">
        <f>F316</f>
        <v>287.1</v>
      </c>
      <c r="G314" s="120">
        <f aca="true" t="shared" si="186" ref="G314:N314">G316</f>
        <v>0</v>
      </c>
      <c r="H314" s="120">
        <f t="shared" si="186"/>
        <v>0</v>
      </c>
      <c r="I314" s="120">
        <f t="shared" si="186"/>
        <v>0</v>
      </c>
      <c r="J314" s="120">
        <f t="shared" si="186"/>
        <v>0</v>
      </c>
      <c r="K314" s="120">
        <f t="shared" si="186"/>
        <v>0</v>
      </c>
      <c r="L314" s="120">
        <f t="shared" si="186"/>
        <v>287.1</v>
      </c>
      <c r="M314" s="120">
        <f t="shared" si="186"/>
        <v>48.4</v>
      </c>
      <c r="N314" s="120">
        <f t="shared" si="186"/>
        <v>48.4</v>
      </c>
      <c r="O314" s="156">
        <f t="shared" si="161"/>
        <v>100</v>
      </c>
      <c r="P314" s="156">
        <f t="shared" si="162"/>
        <v>16.858237547892717</v>
      </c>
    </row>
    <row r="315" spans="1:16" ht="15.75" hidden="1">
      <c r="A315" s="71" t="s">
        <v>0</v>
      </c>
      <c r="B315" s="39"/>
      <c r="C315" s="39"/>
      <c r="D315" s="39"/>
      <c r="E315" s="39"/>
      <c r="F315" s="96" t="e">
        <f>#REF!-F7</f>
        <v>#REF!</v>
      </c>
      <c r="G315" s="147"/>
      <c r="H315" s="96" t="e">
        <f>#REF!-H7</f>
        <v>#REF!</v>
      </c>
      <c r="I315" s="147"/>
      <c r="J315" s="148" t="e">
        <f>#REF!-J7</f>
        <v>#REF!</v>
      </c>
      <c r="K315" s="46"/>
      <c r="L315" s="46"/>
      <c r="M315" s="46"/>
      <c r="N315" s="46"/>
      <c r="O315" s="156" t="e">
        <f t="shared" si="161"/>
        <v>#DIV/0!</v>
      </c>
      <c r="P315" s="156" t="e">
        <f t="shared" si="162"/>
        <v>#REF!</v>
      </c>
    </row>
    <row r="316" spans="1:16" ht="15.75">
      <c r="A316" s="72" t="s">
        <v>32</v>
      </c>
      <c r="B316" s="31" t="s">
        <v>49</v>
      </c>
      <c r="C316" s="31" t="s">
        <v>72</v>
      </c>
      <c r="D316" s="31" t="s">
        <v>124</v>
      </c>
      <c r="E316" s="31" t="s">
        <v>173</v>
      </c>
      <c r="F316" s="89">
        <f>F317</f>
        <v>287.1</v>
      </c>
      <c r="G316" s="89">
        <f aca="true" t="shared" si="187" ref="G316:N316">G317</f>
        <v>0</v>
      </c>
      <c r="H316" s="89">
        <f t="shared" si="187"/>
        <v>0</v>
      </c>
      <c r="I316" s="89">
        <f t="shared" si="187"/>
        <v>0</v>
      </c>
      <c r="J316" s="89">
        <f t="shared" si="187"/>
        <v>0</v>
      </c>
      <c r="K316" s="89">
        <f t="shared" si="187"/>
        <v>0</v>
      </c>
      <c r="L316" s="89">
        <f t="shared" si="187"/>
        <v>287.1</v>
      </c>
      <c r="M316" s="89">
        <f t="shared" si="187"/>
        <v>48.4</v>
      </c>
      <c r="N316" s="89">
        <f t="shared" si="187"/>
        <v>48.4</v>
      </c>
      <c r="O316" s="156">
        <f t="shared" si="161"/>
        <v>100</v>
      </c>
      <c r="P316" s="156">
        <f t="shared" si="162"/>
        <v>16.858237547892717</v>
      </c>
    </row>
    <row r="317" spans="1:16" ht="15.75">
      <c r="A317" s="72" t="s">
        <v>58</v>
      </c>
      <c r="B317" s="31" t="s">
        <v>49</v>
      </c>
      <c r="C317" s="31" t="s">
        <v>72</v>
      </c>
      <c r="D317" s="31" t="s">
        <v>124</v>
      </c>
      <c r="E317" s="31" t="s">
        <v>74</v>
      </c>
      <c r="F317" s="89">
        <v>287.1</v>
      </c>
      <c r="G317" s="147"/>
      <c r="H317" s="149"/>
      <c r="I317" s="147"/>
      <c r="J317" s="150"/>
      <c r="K317" s="46">
        <v>0</v>
      </c>
      <c r="L317" s="89">
        <f>F317+K317</f>
        <v>287.1</v>
      </c>
      <c r="M317" s="46">
        <v>48.4</v>
      </c>
      <c r="N317" s="89">
        <v>48.4</v>
      </c>
      <c r="O317" s="156">
        <f t="shared" si="161"/>
        <v>100</v>
      </c>
      <c r="P317" s="156">
        <f t="shared" si="162"/>
        <v>16.858237547892717</v>
      </c>
    </row>
    <row r="318" spans="1:16" ht="153">
      <c r="A318" s="73" t="s">
        <v>218</v>
      </c>
      <c r="B318" s="37" t="s">
        <v>49</v>
      </c>
      <c r="C318" s="38" t="s">
        <v>72</v>
      </c>
      <c r="D318" s="38" t="s">
        <v>219</v>
      </c>
      <c r="E318" s="38"/>
      <c r="F318" s="120">
        <f aca="true" t="shared" si="188" ref="F318:N319">F319</f>
        <v>1.2</v>
      </c>
      <c r="G318" s="120">
        <f t="shared" si="188"/>
        <v>0</v>
      </c>
      <c r="H318" s="120">
        <f t="shared" si="188"/>
        <v>0</v>
      </c>
      <c r="I318" s="120">
        <f t="shared" si="188"/>
        <v>0</v>
      </c>
      <c r="J318" s="120">
        <f t="shared" si="188"/>
        <v>0</v>
      </c>
      <c r="K318" s="120">
        <f t="shared" si="188"/>
        <v>0</v>
      </c>
      <c r="L318" s="120">
        <f t="shared" si="188"/>
        <v>1.2</v>
      </c>
      <c r="M318" s="120">
        <f t="shared" si="188"/>
        <v>0.2</v>
      </c>
      <c r="N318" s="120">
        <f t="shared" si="188"/>
        <v>0.2</v>
      </c>
      <c r="O318" s="156">
        <f t="shared" si="161"/>
        <v>100</v>
      </c>
      <c r="P318" s="156">
        <f t="shared" si="162"/>
        <v>16.666666666666668</v>
      </c>
    </row>
    <row r="319" spans="1:16" ht="15.75">
      <c r="A319" s="72" t="s">
        <v>32</v>
      </c>
      <c r="B319" s="37" t="s">
        <v>49</v>
      </c>
      <c r="C319" s="38" t="s">
        <v>72</v>
      </c>
      <c r="D319" s="38" t="s">
        <v>219</v>
      </c>
      <c r="E319" s="38" t="s">
        <v>173</v>
      </c>
      <c r="F319" s="120">
        <f t="shared" si="188"/>
        <v>1.2</v>
      </c>
      <c r="G319" s="120">
        <f t="shared" si="188"/>
        <v>0</v>
      </c>
      <c r="H319" s="120">
        <f t="shared" si="188"/>
        <v>0</v>
      </c>
      <c r="I319" s="120">
        <f t="shared" si="188"/>
        <v>0</v>
      </c>
      <c r="J319" s="120">
        <f t="shared" si="188"/>
        <v>0</v>
      </c>
      <c r="K319" s="120">
        <f t="shared" si="188"/>
        <v>0</v>
      </c>
      <c r="L319" s="120">
        <f t="shared" si="188"/>
        <v>1.2</v>
      </c>
      <c r="M319" s="120">
        <f t="shared" si="188"/>
        <v>0.2</v>
      </c>
      <c r="N319" s="120">
        <f t="shared" si="188"/>
        <v>0.2</v>
      </c>
      <c r="O319" s="156">
        <f t="shared" si="161"/>
        <v>100</v>
      </c>
      <c r="P319" s="156">
        <f t="shared" si="162"/>
        <v>16.666666666666668</v>
      </c>
    </row>
    <row r="320" spans="1:16" ht="15.75">
      <c r="A320" s="71" t="s">
        <v>58</v>
      </c>
      <c r="B320" s="40" t="s">
        <v>49</v>
      </c>
      <c r="C320" s="30" t="s">
        <v>72</v>
      </c>
      <c r="D320" s="30" t="s">
        <v>219</v>
      </c>
      <c r="E320" s="30" t="s">
        <v>74</v>
      </c>
      <c r="F320" s="90">
        <v>1.2</v>
      </c>
      <c r="G320" s="89"/>
      <c r="H320" s="89"/>
      <c r="I320" s="89"/>
      <c r="J320" s="136"/>
      <c r="K320" s="46">
        <v>0</v>
      </c>
      <c r="L320" s="89">
        <f>F320+K320</f>
        <v>1.2</v>
      </c>
      <c r="M320" s="46">
        <v>0.2</v>
      </c>
      <c r="N320" s="89">
        <v>0.2</v>
      </c>
      <c r="O320" s="156">
        <f t="shared" si="161"/>
        <v>100</v>
      </c>
      <c r="P320" s="156">
        <f t="shared" si="162"/>
        <v>16.666666666666668</v>
      </c>
    </row>
    <row r="321" spans="1:16" ht="89.25">
      <c r="A321" s="72" t="s">
        <v>221</v>
      </c>
      <c r="B321" s="31" t="s">
        <v>49</v>
      </c>
      <c r="C321" s="31" t="s">
        <v>72</v>
      </c>
      <c r="D321" s="31" t="s">
        <v>125</v>
      </c>
      <c r="E321" s="31"/>
      <c r="F321" s="89">
        <f aca="true" t="shared" si="189" ref="F321:N322">F322</f>
        <v>66.5</v>
      </c>
      <c r="G321" s="89">
        <f t="shared" si="189"/>
        <v>0</v>
      </c>
      <c r="H321" s="89">
        <f t="shared" si="189"/>
        <v>0</v>
      </c>
      <c r="I321" s="89">
        <f t="shared" si="189"/>
        <v>0</v>
      </c>
      <c r="J321" s="89">
        <f t="shared" si="189"/>
        <v>0</v>
      </c>
      <c r="K321" s="89">
        <f t="shared" si="189"/>
        <v>0</v>
      </c>
      <c r="L321" s="89">
        <f t="shared" si="189"/>
        <v>66.5</v>
      </c>
      <c r="M321" s="89">
        <f t="shared" si="189"/>
        <v>11</v>
      </c>
      <c r="N321" s="89">
        <f t="shared" si="189"/>
        <v>11</v>
      </c>
      <c r="O321" s="156">
        <f t="shared" si="161"/>
        <v>100</v>
      </c>
      <c r="P321" s="156">
        <f t="shared" si="162"/>
        <v>16.541353383458645</v>
      </c>
    </row>
    <row r="322" spans="1:16" ht="15.75">
      <c r="A322" s="36" t="s">
        <v>32</v>
      </c>
      <c r="B322" s="31" t="s">
        <v>49</v>
      </c>
      <c r="C322" s="31" t="s">
        <v>72</v>
      </c>
      <c r="D322" s="31" t="s">
        <v>125</v>
      </c>
      <c r="E322" s="31" t="s">
        <v>173</v>
      </c>
      <c r="F322" s="89">
        <f t="shared" si="189"/>
        <v>66.5</v>
      </c>
      <c r="G322" s="89">
        <f t="shared" si="189"/>
        <v>0</v>
      </c>
      <c r="H322" s="89">
        <f t="shared" si="189"/>
        <v>0</v>
      </c>
      <c r="I322" s="89">
        <f t="shared" si="189"/>
        <v>0</v>
      </c>
      <c r="J322" s="89">
        <f t="shared" si="189"/>
        <v>0</v>
      </c>
      <c r="K322" s="89">
        <f t="shared" si="189"/>
        <v>0</v>
      </c>
      <c r="L322" s="89">
        <f t="shared" si="189"/>
        <v>66.5</v>
      </c>
      <c r="M322" s="89">
        <f t="shared" si="189"/>
        <v>11</v>
      </c>
      <c r="N322" s="89">
        <f t="shared" si="189"/>
        <v>11</v>
      </c>
      <c r="O322" s="156">
        <f t="shared" si="161"/>
        <v>100</v>
      </c>
      <c r="P322" s="156">
        <f t="shared" si="162"/>
        <v>16.541353383458645</v>
      </c>
    </row>
    <row r="323" spans="1:16" ht="15.75">
      <c r="A323" s="36" t="s">
        <v>58</v>
      </c>
      <c r="B323" s="46">
        <v>920</v>
      </c>
      <c r="C323" s="46">
        <v>1403</v>
      </c>
      <c r="D323" s="46">
        <v>5210600100</v>
      </c>
      <c r="E323" s="46">
        <v>540</v>
      </c>
      <c r="F323" s="89">
        <v>66.5</v>
      </c>
      <c r="G323" s="122"/>
      <c r="H323" s="123"/>
      <c r="I323" s="122"/>
      <c r="J323" s="123"/>
      <c r="K323" s="46">
        <v>0</v>
      </c>
      <c r="L323" s="89">
        <f>F323+K323</f>
        <v>66.5</v>
      </c>
      <c r="M323" s="134">
        <v>11</v>
      </c>
      <c r="N323" s="89">
        <v>11</v>
      </c>
      <c r="O323" s="156">
        <f t="shared" si="161"/>
        <v>100</v>
      </c>
      <c r="P323" s="156">
        <f t="shared" si="162"/>
        <v>16.541353383458645</v>
      </c>
    </row>
    <row r="324" spans="1:16" ht="15.75" hidden="1">
      <c r="A324" s="124" t="s">
        <v>76</v>
      </c>
      <c r="B324" s="125">
        <v>921</v>
      </c>
      <c r="C324" s="126"/>
      <c r="D324" s="126"/>
      <c r="E324" s="126"/>
      <c r="F324" s="127">
        <f aca="true" t="shared" si="190" ref="F324:L326">F325</f>
        <v>0</v>
      </c>
      <c r="G324" s="119">
        <f t="shared" si="190"/>
        <v>0</v>
      </c>
      <c r="H324" s="119">
        <f t="shared" si="190"/>
        <v>0</v>
      </c>
      <c r="I324" s="119">
        <f t="shared" si="190"/>
        <v>0</v>
      </c>
      <c r="J324" s="119">
        <f t="shared" si="190"/>
        <v>0</v>
      </c>
      <c r="K324" s="119">
        <f t="shared" si="190"/>
        <v>0</v>
      </c>
      <c r="L324" s="119">
        <f t="shared" si="190"/>
        <v>0</v>
      </c>
      <c r="M324" s="49"/>
      <c r="N324" s="49"/>
      <c r="O324" s="157" t="e">
        <f aca="true" t="shared" si="191" ref="O324:O330">N324/M324*100</f>
        <v>#DIV/0!</v>
      </c>
      <c r="P324" s="157" t="e">
        <f aca="true" t="shared" si="192" ref="P324:P330">N324/F324*100</f>
        <v>#DIV/0!</v>
      </c>
    </row>
    <row r="325" spans="1:16" ht="15.75" hidden="1">
      <c r="A325" s="34" t="s">
        <v>38</v>
      </c>
      <c r="B325" s="44">
        <v>921</v>
      </c>
      <c r="C325" s="22" t="s">
        <v>39</v>
      </c>
      <c r="D325" s="43"/>
      <c r="E325" s="43"/>
      <c r="F325" s="119">
        <f t="shared" si="190"/>
        <v>0</v>
      </c>
      <c r="G325" s="119">
        <f t="shared" si="190"/>
        <v>0</v>
      </c>
      <c r="H325" s="119">
        <f t="shared" si="190"/>
        <v>0</v>
      </c>
      <c r="I325" s="119">
        <f t="shared" si="190"/>
        <v>0</v>
      </c>
      <c r="J325" s="119">
        <f t="shared" si="190"/>
        <v>0</v>
      </c>
      <c r="K325" s="119">
        <f t="shared" si="190"/>
        <v>0</v>
      </c>
      <c r="L325" s="119">
        <f t="shared" si="190"/>
        <v>0</v>
      </c>
      <c r="M325" s="49"/>
      <c r="N325" s="49"/>
      <c r="O325" s="157" t="e">
        <f t="shared" si="191"/>
        <v>#DIV/0!</v>
      </c>
      <c r="P325" s="157" t="e">
        <f t="shared" si="192"/>
        <v>#DIV/0!</v>
      </c>
    </row>
    <row r="326" spans="1:16" ht="38.25" hidden="1">
      <c r="A326" s="29" t="s">
        <v>40</v>
      </c>
      <c r="B326" s="44">
        <v>921</v>
      </c>
      <c r="C326" s="45" t="s">
        <v>41</v>
      </c>
      <c r="D326" s="43"/>
      <c r="E326" s="43"/>
      <c r="F326" s="119">
        <f>F327</f>
        <v>0</v>
      </c>
      <c r="G326" s="119">
        <f t="shared" si="190"/>
        <v>0</v>
      </c>
      <c r="H326" s="119">
        <f t="shared" si="190"/>
        <v>0</v>
      </c>
      <c r="I326" s="119">
        <f t="shared" si="190"/>
        <v>0</v>
      </c>
      <c r="J326" s="119">
        <f t="shared" si="190"/>
        <v>0</v>
      </c>
      <c r="K326" s="119">
        <f t="shared" si="190"/>
        <v>0</v>
      </c>
      <c r="L326" s="119">
        <f t="shared" si="190"/>
        <v>0</v>
      </c>
      <c r="M326" s="49"/>
      <c r="N326" s="49"/>
      <c r="O326" s="157" t="e">
        <f t="shared" si="191"/>
        <v>#DIV/0!</v>
      </c>
      <c r="P326" s="157" t="e">
        <f t="shared" si="192"/>
        <v>#DIV/0!</v>
      </c>
    </row>
    <row r="327" spans="1:16" ht="25.5" hidden="1">
      <c r="A327" s="24" t="s">
        <v>42</v>
      </c>
      <c r="B327" s="46">
        <v>921</v>
      </c>
      <c r="C327" s="47" t="s">
        <v>41</v>
      </c>
      <c r="D327" s="48" t="s">
        <v>126</v>
      </c>
      <c r="E327" s="49"/>
      <c r="F327" s="89">
        <f aca="true" t="shared" si="193" ref="F327:L329">F328</f>
        <v>0</v>
      </c>
      <c r="G327" s="89">
        <f t="shared" si="193"/>
        <v>0</v>
      </c>
      <c r="H327" s="89">
        <f t="shared" si="193"/>
        <v>0</v>
      </c>
      <c r="I327" s="89">
        <f t="shared" si="193"/>
        <v>0</v>
      </c>
      <c r="J327" s="89">
        <f t="shared" si="193"/>
        <v>0</v>
      </c>
      <c r="K327" s="89">
        <f t="shared" si="193"/>
        <v>0</v>
      </c>
      <c r="L327" s="89">
        <f t="shared" si="193"/>
        <v>0</v>
      </c>
      <c r="M327" s="49"/>
      <c r="N327" s="49"/>
      <c r="O327" s="157" t="e">
        <f t="shared" si="191"/>
        <v>#DIV/0!</v>
      </c>
      <c r="P327" s="157" t="e">
        <f t="shared" si="192"/>
        <v>#DIV/0!</v>
      </c>
    </row>
    <row r="328" spans="1:16" ht="38.25" hidden="1">
      <c r="A328" s="50" t="s">
        <v>13</v>
      </c>
      <c r="B328" s="41">
        <v>921</v>
      </c>
      <c r="C328" s="48" t="s">
        <v>41</v>
      </c>
      <c r="D328" s="48" t="s">
        <v>126</v>
      </c>
      <c r="E328" s="42"/>
      <c r="F328" s="90">
        <f t="shared" si="193"/>
        <v>0</v>
      </c>
      <c r="G328" s="90">
        <f t="shared" si="193"/>
        <v>0</v>
      </c>
      <c r="H328" s="90">
        <f t="shared" si="193"/>
        <v>0</v>
      </c>
      <c r="I328" s="90">
        <f t="shared" si="193"/>
        <v>0</v>
      </c>
      <c r="J328" s="90">
        <f t="shared" si="193"/>
        <v>0</v>
      </c>
      <c r="K328" s="90">
        <f t="shared" si="193"/>
        <v>0</v>
      </c>
      <c r="L328" s="90">
        <f t="shared" si="193"/>
        <v>0</v>
      </c>
      <c r="M328" s="49"/>
      <c r="N328" s="49"/>
      <c r="O328" s="157" t="e">
        <f t="shared" si="191"/>
        <v>#DIV/0!</v>
      </c>
      <c r="P328" s="157" t="e">
        <f t="shared" si="192"/>
        <v>#DIV/0!</v>
      </c>
    </row>
    <row r="329" spans="1:16" ht="63.75" hidden="1">
      <c r="A329" s="24" t="s">
        <v>81</v>
      </c>
      <c r="B329" s="46">
        <v>921</v>
      </c>
      <c r="C329" s="52" t="s">
        <v>41</v>
      </c>
      <c r="D329" s="48" t="s">
        <v>126</v>
      </c>
      <c r="E329" s="49">
        <v>100</v>
      </c>
      <c r="F329" s="89">
        <f t="shared" si="193"/>
        <v>0</v>
      </c>
      <c r="G329" s="89">
        <f t="shared" si="193"/>
        <v>0</v>
      </c>
      <c r="H329" s="89">
        <f t="shared" si="193"/>
        <v>0</v>
      </c>
      <c r="I329" s="89">
        <f t="shared" si="193"/>
        <v>0</v>
      </c>
      <c r="J329" s="89">
        <f t="shared" si="193"/>
        <v>0</v>
      </c>
      <c r="K329" s="89">
        <f t="shared" si="193"/>
        <v>0</v>
      </c>
      <c r="L329" s="89">
        <f t="shared" si="193"/>
        <v>0</v>
      </c>
      <c r="M329" s="49"/>
      <c r="N329" s="49"/>
      <c r="O329" s="157" t="e">
        <f t="shared" si="191"/>
        <v>#DIV/0!</v>
      </c>
      <c r="P329" s="157" t="e">
        <f t="shared" si="192"/>
        <v>#DIV/0!</v>
      </c>
    </row>
    <row r="330" spans="1:16" ht="25.5" hidden="1">
      <c r="A330" s="24" t="s">
        <v>83</v>
      </c>
      <c r="B330" s="46">
        <v>921</v>
      </c>
      <c r="C330" s="51" t="s">
        <v>41</v>
      </c>
      <c r="D330" s="51" t="s">
        <v>126</v>
      </c>
      <c r="E330" s="49">
        <v>120</v>
      </c>
      <c r="F330" s="89"/>
      <c r="G330" s="122"/>
      <c r="H330" s="123"/>
      <c r="I330" s="122"/>
      <c r="J330" s="123"/>
      <c r="K330" s="46"/>
      <c r="L330" s="89">
        <f>F330+K330</f>
        <v>0</v>
      </c>
      <c r="M330" s="49"/>
      <c r="N330" s="49"/>
      <c r="O330" s="157" t="e">
        <f t="shared" si="191"/>
        <v>#DIV/0!</v>
      </c>
      <c r="P330" s="157" t="e">
        <f t="shared" si="192"/>
        <v>#DIV/0!</v>
      </c>
    </row>
    <row r="331" spans="3:13" ht="12.75">
      <c r="C331" s="63"/>
      <c r="D331" s="63"/>
      <c r="E331" s="63"/>
      <c r="F331" s="66"/>
      <c r="G331" s="106"/>
      <c r="H331" s="63"/>
      <c r="I331" s="106"/>
      <c r="J331" s="63"/>
      <c r="K331" s="63"/>
      <c r="L331" s="63"/>
      <c r="M331" s="63"/>
    </row>
    <row r="332" spans="3:12" ht="12.75">
      <c r="C332" s="63"/>
      <c r="D332" s="63"/>
      <c r="E332" s="63"/>
      <c r="F332" s="66"/>
      <c r="G332" s="106"/>
      <c r="H332" s="63"/>
      <c r="I332" s="106"/>
      <c r="J332" s="63"/>
      <c r="K332" s="63"/>
      <c r="L332" s="63"/>
    </row>
  </sheetData>
  <sheetProtection/>
  <mergeCells count="14">
    <mergeCell ref="B5:C5"/>
    <mergeCell ref="D5:D6"/>
    <mergeCell ref="E5:E6"/>
    <mergeCell ref="F5:F6"/>
    <mergeCell ref="O5:O6"/>
    <mergeCell ref="P5:P6"/>
    <mergeCell ref="C1:P1"/>
    <mergeCell ref="A3:P3"/>
    <mergeCell ref="M5:M6"/>
    <mergeCell ref="N5:N6"/>
    <mergeCell ref="H5:J5"/>
    <mergeCell ref="A5:A6"/>
    <mergeCell ref="K5:K6"/>
    <mergeCell ref="L5:L6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z</cp:lastModifiedBy>
  <cp:lastPrinted>2019-05-30T02:06:39Z</cp:lastPrinted>
  <dcterms:created xsi:type="dcterms:W3CDTF">2005-10-29T11:32:27Z</dcterms:created>
  <dcterms:modified xsi:type="dcterms:W3CDTF">2019-05-30T02:06:42Z</dcterms:modified>
  <cp:category/>
  <cp:version/>
  <cp:contentType/>
  <cp:contentStatus/>
</cp:coreProperties>
</file>