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<sst xmlns="http://schemas.openxmlformats.org/spreadsheetml/2006/main" count="1302" uniqueCount="372">
  <si>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</si>
  <si>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</si>
  <si>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</si>
  <si>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</si>
  <si>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</si>
  <si>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</si>
  <si>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</si>
  <si>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</si>
  <si>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</si>
  <si>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</si>
  <si>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</si>
  <si>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</si>
  <si>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</si>
  <si>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</si>
  <si>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</si>
  <si>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</si>
  <si>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</si>
  <si>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</si>
  <si>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</si>
  <si>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</si>
  <si>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</si>
  <si>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</si>
  <si>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</si>
  <si>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</si>
  <si>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</si>
  <si>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</si>
  <si>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</si>
  <si>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</si>
  <si>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</si>
  <si>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</si>
  <si>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</si>
  <si>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</si>
  <si>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</si>
  <si>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</si>
  <si>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</si>
  <si>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</si>
  <si>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</si>
  <si>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</si>
  <si>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</si>
  <si>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</si>
  <si>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</si>
  <si>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</si>
  <si>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</si>
  <si>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</si>
  <si>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</si>
  <si>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</si>
  <si>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</si>
  <si>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</si>
  <si>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</si>
  <si>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</si>
  <si>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</si>
  <si>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</si>
  <si>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</si>
  <si>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</si>
  <si>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</si>
  <si>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</si>
  <si>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</si>
  <si>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</si>
  <si>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</si>
  <si>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</si>
  <si>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</si>
  <si>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</si>
  <si>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</si>
  <si>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</si>
  <si>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</si>
  <si>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</si>
  <si>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</si>
  <si>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</si>
  <si>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</si>
  <si>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</si>
  <si>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</si>
  <si>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</si>
  <si>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</si>
  <si>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</si>
  <si>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</si>
  <si>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</si>
  <si>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</si>
  <si>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</si>
  <si>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</si>
  <si>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</si>
  <si>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</si>
  <si>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</si>
  <si>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</si>
  <si>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</si>
  <si>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</si>
  <si>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</si>
  <si>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</si>
  <si>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</si>
  <si>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</si>
  <si>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</si>
  <si>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</si>
  <si>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</si>
  <si>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</si>
  <si>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</si>
  <si>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</si>
  <si>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</si>
  <si>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</si>
  <si>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</si>
  <si>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</si>
  <si>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</si>
  <si>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</si>
  <si>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</si>
  <si>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</si>
  <si>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</si>
  <si>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</si>
  <si>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</si>
  <si>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</si>
  <si>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</si>
  <si>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</si>
  <si>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</si>
  <si>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</si>
  <si>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</si>
  <si>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</si>
  <si>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</si>
  <si>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</si>
  <si>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</si>
  <si>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</si>
  <si>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</si>
  <si>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</si>
  <si>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</si>
  <si>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</si>
  <si>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</si>
  <si>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</si>
  <si>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</si>
  <si>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</si>
  <si>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</si>
  <si>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</si>
  <si>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</si>
  <si>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</si>
  <si>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</si>
  <si>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</si>
  <si>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</si>
  <si>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</si>
  <si>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</si>
  <si>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</si>
  <si>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</si>
  <si>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</si>
  <si>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</si>
  <si>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</si>
  <si>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</si>
  <si>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</si>
  <si>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</si>
  <si>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</si>
  <si>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</si>
  <si>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</si>
  <si>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</si>
  <si>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</si>
  <si>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</si>
  <si>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</si>
  <si>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</si>
  <si>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</si>
  <si>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</si>
  <si>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</si>
  <si>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</si>
  <si>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</si>
  <si>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</si>
  <si>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</si>
  <si>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</si>
  <si>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</si>
  <si>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</si>
  <si>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</si>
  <si>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</si>
  <si>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</si>
  <si>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</si>
  <si>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</si>
  <si>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</si>
  <si>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</si>
  <si>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</si>
  <si>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</si>
  <si>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</si>
  <si>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</si>
  <si>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</si>
  <si>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</si>
  <si>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</si>
  <si>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</si>
  <si>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</si>
  <si>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</si>
  <si>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</si>
  <si>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</si>
  <si>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</si>
  <si>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</si>
  <si>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</si>
  <si>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</si>
  <si>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</si>
  <si>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</si>
  <si>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</si>
  <si>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</si>
  <si>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</si>
  <si>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</si>
  <si>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</si>
  <si>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</si>
  <si>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</si>
  <si>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</si>
  <si>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</si>
  <si>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</si>
  <si>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</si>
  <si>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</si>
  <si>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</si>
  <si>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</si>
  <si>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</si>
  <si>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</si>
  <si>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</si>
  <si>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</si>
  <si>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</si>
  <si>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</si>
  <si>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</si>
  <si>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</si>
  <si>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</si>
  <si>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</si>
  <si>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</si>
  <si>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</si>
  <si>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</si>
  <si>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</si>
  <si>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</si>
  <si>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</si>
  <si>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</si>
  <si>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</si>
  <si>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</si>
  <si>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</si>
  <si>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</si>
  <si>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</si>
  <si>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</si>
  <si>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</si>
  <si>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</si>
  <si>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</si>
  <si>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</si>
  <si>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</si>
  <si>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</si>
  <si>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</si>
  <si>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</si>
  <si>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</si>
  <si>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</si>
  <si>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</si>
  <si>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</si>
  <si>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</si>
  <si>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</si>
  <si>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</si>
  <si>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</si>
  <si>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</si>
  <si>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</si>
  <si>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</si>
  <si>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</si>
  <si>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</si>
  <si>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</si>
  <si>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</si>
  <si>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</si>
  <si>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</si>
  <si>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</si>
  <si>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</si>
  <si>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</si>
  <si>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</si>
  <si>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</si>
  <si>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</si>
  <si>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</si>
  <si>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</si>
  <si>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</si>
  <si>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</si>
  <si>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</si>
  <si>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7951800000</t>
  </si>
  <si>
    <t>79518L5550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</si>
  <si>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</si>
  <si>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</si>
  <si>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</si>
  <si>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</si>
  <si>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</si>
  <si>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</si>
  <si>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</si>
  <si>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</si>
  <si>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</si>
  <si>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</si>
  <si>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</si>
  <si>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</si>
  <si>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</si>
  <si>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7950100060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</si>
  <si>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</si>
  <si>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</si>
  <si>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</si>
  <si>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</si>
  <si>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</si>
  <si>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</si>
  <si>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</si>
  <si>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</si>
  <si>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</si>
  <si>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Закупка товаров, работ и услуг для  государственных (муниципальных) нужд</t>
  </si>
  <si>
    <t>% исполнения к отчетному периоду</t>
  </si>
  <si>
    <t>% исполнения к году</t>
  </si>
  <si>
    <t>Выполнение инженерных изысканий по объекту "Строительство инфраструктуры микрорайона "Юго-Западный"</t>
  </si>
  <si>
    <t>Бюджетные инвестиции на приобретение объектов недвижимого имущества в государственную (муниципальную) собственность</t>
  </si>
  <si>
    <t>7951100020</t>
  </si>
  <si>
    <t>79501S0M20</t>
  </si>
  <si>
    <t>Реализация проектов по решению вопросов местного значения, предложенных непосредственно населением Верхнекетского района (софинансирование)</t>
  </si>
  <si>
    <t>830</t>
  </si>
  <si>
    <t>Исполнение судебных актов</t>
  </si>
  <si>
    <t>795100010</t>
  </si>
  <si>
    <t>Муниципальная программа "Повышение безопасности дорожного движения на территории Верхнекетского района в 2019-2023 годах"</t>
  </si>
  <si>
    <t>Муниципальная программа "Устойчивое развитие сельских территорий Верхнекетского района до 2020 года" (Проведение перерасчёта сметы на строительство объекта "Берегоукрепление р.Кеть в р.п.Белый Яр Верхнекетского района Томской области" в текущий уровень цен)</t>
  </si>
  <si>
    <t>Муниципальная программа "Профилактика правонарушений и наркомании в Верхнекетском районе в 2019 - 2023 годах"</t>
  </si>
  <si>
    <t>79502S0710</t>
  </si>
  <si>
    <t xml:space="preserve">Муниципальная программа "Развитие комфортной социальной среды Верхнекетского района на 2016-2021 годы" </t>
  </si>
  <si>
    <t>Ремонт,капитальный ремонт и благоустройство воинских захоронений, мемориальных комплексов, памятников воинам, погибшим в годы Великой Отечественной войны 1941-1945 гг</t>
  </si>
  <si>
    <t>7950200190</t>
  </si>
  <si>
    <t>Создание мест (площадок) накопления твёрдых коммунальных отходов (софинансирование)</t>
  </si>
  <si>
    <t>Государственная программа "Воспроизводство и использование природных ресурсов Томской области"</t>
  </si>
  <si>
    <t>Подпрограмма "Регулирование качества окружающей среды на территории Томской области"</t>
  </si>
  <si>
    <t>Основное мероприятие "Развитие инфраструктуры по обращению с твёрдыми коммунальными отходами"</t>
  </si>
  <si>
    <t>Создание мест (площадок) накопления твёрдых коммунальных отходов</t>
  </si>
  <si>
    <t>1519140100</t>
  </si>
  <si>
    <t>1519100000</t>
  </si>
  <si>
    <t>1510000000</t>
  </si>
  <si>
    <t>1500000000</t>
  </si>
  <si>
    <t>План на  2020 год,тыс.руб.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</si>
  <si>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Верхнекетский  район Томской области </t>
  </si>
  <si>
    <t>Муниципальная программа "Устойчивое развитие сельских территорий Верхнекетского района  до 2022 года"</t>
  </si>
  <si>
    <t>Муниципальная программа  "Устойчивое развитие сельских территорий Верхнекетского района  до 2022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</si>
  <si>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"Капитальный ремонт муниципального жилищного фонда в муниципальном образовании Верхнекетский район Томской области на 2018-2021 годы"</t>
  </si>
  <si>
    <t>11189R0820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</si>
  <si>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</si>
  <si>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1118940820</t>
  </si>
  <si>
    <t>1118900000</t>
  </si>
  <si>
    <t>1100000000</t>
  </si>
  <si>
    <t>Подпрограмма "Обеспечение мер социальной поддержки отдельных категорий граждан"</t>
  </si>
  <si>
    <t>13WF255550</t>
  </si>
  <si>
    <t>Реализация программ формирования современной городской среды за счет средств муниципальной программы "Формирование современной городской среды на территории муниципального образования Верхнекетский район Томской области"</t>
  </si>
  <si>
    <t>Реализация программ формирования современной городской среды за счет средств областного бюджета</t>
  </si>
  <si>
    <t>Реализация программ формирования современной городской среды за счет средств федерального бюджета</t>
  </si>
  <si>
    <t xml:space="preserve">Реализация программ формирования современной городской среды </t>
  </si>
  <si>
    <t>Региональный проект "Формирование комфортной городской среды"</t>
  </si>
  <si>
    <t>Проектная часть государственной программы</t>
  </si>
  <si>
    <t>Государственная программа "Жильё и городская среда Томской области"</t>
  </si>
  <si>
    <t>13WF200000</t>
  </si>
  <si>
    <t>13W0000000</t>
  </si>
  <si>
    <t>План январь-июнь 2020 года, тыс.руб.</t>
  </si>
  <si>
    <t xml:space="preserve">Исполнено на 01.07.2020 года,тыс . руб. </t>
  </si>
  <si>
    <t>Межбюджетные трансфертыбюджетам муниципальных районов из бюджетов поселений на осуществление части полномочий  по оценке и обследованию жилых помещений в целях признания в установленном порядке жилых помещений муниципального и частного жилого фонда непригодным для проживания,многоквартирных домов за исключением многоквартирных домов,все жилые помещения в которых находятся в собственности Российской Федерации или субъекта Российской Федерации,аварийными или подлежащими сносу и реконструкции,садового дома жилым домом и жилого дома садовым домом</t>
  </si>
  <si>
    <t>1828440930</t>
  </si>
  <si>
    <t>Государственная программа "Развитие транспортной инфраструктуры в Томской области"</t>
  </si>
  <si>
    <t>Капитальный ремонт и (или) ремонт автомобильных дорог общего пользования местного значения</t>
  </si>
  <si>
    <t>79517S0930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</si>
  <si>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Томской области (софинансирование)</t>
  </si>
  <si>
    <t>Муниципальная программа "Устойчивое развитие сельских территорий Верхнекетского района до 2022 года"</t>
  </si>
  <si>
    <t>Обустройство зоны отдыха на озере Светлое в р.п. Белый Яр Верхнекетского района Томской области</t>
  </si>
  <si>
    <t>79501S5760</t>
  </si>
  <si>
    <t>60005S0090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</si>
  <si>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</si>
  <si>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2100000000</t>
  </si>
  <si>
    <t>Подпрограмма "Повышение финансовой грамотности и развитие инициативного бюджетирования на территории Томской области"</t>
  </si>
  <si>
    <t>2140000000</t>
  </si>
  <si>
    <t>Основное мероприятие "Содействие в реализации в муниципальных образованиях Томской области инфраструктурных проектов, предложенных населением Томской области"</t>
  </si>
  <si>
    <t>2148200000</t>
  </si>
  <si>
    <t>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</si>
  <si>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2148240М20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</si>
  <si>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</si>
  <si>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Подпрограмма "Создание комплексной системы обращения с твердыми коммунальными отходами"</t>
  </si>
  <si>
    <t>Основное мероприятие "Создание инфраструктуры по накоплению и размещению твердых коммунальных отходов"</t>
  </si>
  <si>
    <t>Создание мест (площадок) накопления твердых коммунальных отходов</t>
  </si>
  <si>
    <t>2618040090</t>
  </si>
  <si>
    <t>2618000000</t>
  </si>
  <si>
    <t>2610000000</t>
  </si>
  <si>
    <t>2600000000</t>
  </si>
  <si>
    <t>Государственная программа "Комплексное развитие сельских территорий Томской области"</t>
  </si>
  <si>
    <t>Подпрограмма "Создание условий комплексного развития сельских территорий"</t>
  </si>
  <si>
    <t>Основное мероприятие "Реализация проектов по благоустройству сельских территорий" ("Обустройство зоны отдыха на озере Светлое в р.п. Белый Яр Верхнекетского района Томской области")</t>
  </si>
  <si>
    <t>Обеспечение комплексного развития сельских территорий</t>
  </si>
  <si>
    <t>Обеспечение комплексного развития сельских территорий за счет средств федерального бюджета</t>
  </si>
  <si>
    <t>Обеспечение комплексного развития сельских территорий за счет средств областного бюджета</t>
  </si>
  <si>
    <t>Обеспечение комплексного развития сельских территорий за счет средств муниципальной программы "Устойчивое развитие сельских территорий Верхнекетского района до 2022 года"</t>
  </si>
  <si>
    <t>2700000000</t>
  </si>
  <si>
    <t>2710000000</t>
  </si>
  <si>
    <t>2719500000</t>
  </si>
  <si>
    <t>27195L5760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</si>
  <si>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подразделам,целевым статьям и видам расходов классификации расходов бюджетов  за 1 полугодие 2020 года</t>
  </si>
  <si>
    <t xml:space="preserve">Приложение 3 к постановлению Администрации     Белоярского городского поселения                                                                                                                                               от 27  августа 2020 года  № 503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</si>
</sst>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31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 shrinkToFit="1"/>
    </xf>
    <xf numFmtId="49" fontId="4" fillId="31" borderId="13" xfId="0" applyNumberFormat="1" applyFont="1" applyFill="1" applyBorder="1" applyAlignment="1">
      <alignment horizontal="left" vertical="center" wrapText="1" shrinkToFit="1"/>
    </xf>
    <xf numFmtId="2" fontId="4" fillId="31" borderId="13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center" vertical="center" wrapText="1"/>
    </xf>
    <xf numFmtId="49" fontId="13" fillId="31" borderId="13" xfId="0" applyNumberFormat="1" applyFont="1" applyFill="1" applyBorder="1" applyAlignment="1">
      <alignment horizontal="left" vertical="center" wrapText="1" shrinkToFit="1"/>
    </xf>
    <xf numFmtId="49" fontId="13" fillId="31" borderId="14" xfId="0" applyNumberFormat="1" applyFont="1" applyFill="1" applyBorder="1" applyAlignment="1">
      <alignment horizontal="center" vertical="center" wrapText="1"/>
    </xf>
    <xf numFmtId="49" fontId="10" fillId="31" borderId="13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center" vertical="center" wrapText="1"/>
    </xf>
    <xf numFmtId="49" fontId="8" fillId="31" borderId="13" xfId="0" applyNumberFormat="1" applyFont="1" applyFill="1" applyBorder="1" applyAlignment="1">
      <alignment horizontal="left" vertical="center" wrapText="1" shrinkToFit="1"/>
    </xf>
    <xf numFmtId="2" fontId="4" fillId="31" borderId="18" xfId="0" applyNumberFormat="1" applyFont="1" applyFill="1" applyBorder="1" applyAlignment="1">
      <alignment horizontal="left" vertical="center" wrapText="1"/>
    </xf>
    <xf numFmtId="2" fontId="4" fillId="31" borderId="16" xfId="0" applyNumberFormat="1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/>
    </xf>
    <xf numFmtId="0" fontId="10" fillId="31" borderId="16" xfId="0" applyFont="1" applyFill="1" applyBorder="1" applyAlignment="1">
      <alignment/>
    </xf>
    <xf numFmtId="49" fontId="10" fillId="31" borderId="14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 horizontal="center"/>
    </xf>
    <xf numFmtId="49" fontId="4" fillId="31" borderId="14" xfId="0" applyNumberFormat="1" applyFont="1" applyFill="1" applyBorder="1" applyAlignment="1">
      <alignment horizontal="center" wrapText="1"/>
    </xf>
    <xf numFmtId="49" fontId="4" fillId="31" borderId="15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/>
    </xf>
    <xf numFmtId="49" fontId="4" fillId="31" borderId="23" xfId="0" applyNumberFormat="1" applyFont="1" applyFill="1" applyBorder="1" applyAlignment="1">
      <alignment horizontal="left" vertical="center" wrapText="1" shrinkToFit="1"/>
    </xf>
    <xf numFmtId="49" fontId="4" fillId="31" borderId="22" xfId="0" applyNumberFormat="1" applyFont="1" applyFill="1" applyBorder="1" applyAlignment="1">
      <alignment horizontal="center" wrapText="1"/>
    </xf>
    <xf numFmtId="0" fontId="14" fillId="31" borderId="16" xfId="0" applyFont="1" applyFill="1" applyBorder="1" applyAlignment="1">
      <alignment vertical="center" wrapText="1"/>
    </xf>
    <xf numFmtId="49" fontId="8" fillId="31" borderId="24" xfId="0" applyNumberFormat="1" applyFont="1" applyFill="1" applyBorder="1" applyAlignment="1">
      <alignment horizontal="left" vertical="center" wrapText="1" shrinkToFit="1"/>
    </xf>
    <xf numFmtId="49" fontId="8" fillId="31" borderId="20" xfId="0" applyNumberFormat="1" applyFont="1" applyFill="1" applyBorder="1" applyAlignment="1">
      <alignment horizontal="center" vertical="center" wrapText="1"/>
    </xf>
    <xf numFmtId="2" fontId="13" fillId="31" borderId="13" xfId="0" applyNumberFormat="1" applyFont="1" applyFill="1" applyBorder="1" applyAlignment="1">
      <alignment horizontal="left" vertical="center" wrapText="1" shrinkToFit="1"/>
    </xf>
    <xf numFmtId="49" fontId="7" fillId="31" borderId="14" xfId="0" applyNumberFormat="1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left" vertical="center" wrapText="1" shrinkToFit="1"/>
    </xf>
    <xf numFmtId="49" fontId="49" fillId="31" borderId="13" xfId="0" applyNumberFormat="1" applyFont="1" applyFill="1" applyBorder="1" applyAlignment="1">
      <alignment horizontal="left" vertical="center" wrapText="1" shrinkToFit="1"/>
    </xf>
    <xf numFmtId="49" fontId="50" fillId="31" borderId="13" xfId="0" applyNumberFormat="1" applyFont="1" applyFill="1" applyBorder="1" applyAlignment="1">
      <alignment horizontal="left" vertical="center" wrapText="1" shrinkToFit="1"/>
    </xf>
    <xf numFmtId="49" fontId="50" fillId="31" borderId="14" xfId="0" applyNumberFormat="1" applyFont="1" applyFill="1" applyBorder="1" applyAlignment="1">
      <alignment horizontal="center"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49" fontId="4" fillId="31" borderId="16" xfId="0" applyNumberFormat="1" applyFont="1" applyFill="1" applyBorder="1" applyAlignment="1">
      <alignment horizontal="left" vertical="center" wrapText="1" shrinkToFit="1"/>
    </xf>
    <xf numFmtId="172" fontId="4" fillId="31" borderId="13" xfId="0" applyNumberFormat="1" applyFont="1" applyFill="1" applyBorder="1" applyAlignment="1">
      <alignment horizontal="left" vertical="center" wrapText="1" shrinkToFit="1"/>
    </xf>
    <xf numFmtId="49" fontId="10" fillId="31" borderId="23" xfId="0" applyNumberFormat="1" applyFont="1" applyFill="1" applyBorder="1" applyAlignment="1">
      <alignment horizontal="left" vertical="center" wrapText="1" shrinkToFit="1"/>
    </xf>
    <xf numFmtId="49" fontId="4" fillId="31" borderId="13" xfId="0" applyNumberFormat="1" applyFont="1" applyFill="1" applyBorder="1" applyAlignment="1">
      <alignment vertical="center" wrapText="1" shrinkToFit="1"/>
    </xf>
    <xf numFmtId="0" fontId="8" fillId="31" borderId="16" xfId="0" applyFont="1" applyFill="1" applyBorder="1" applyAlignment="1">
      <alignment horizontal="left" vertical="top" wrapText="1"/>
    </xf>
    <xf numFmtId="49" fontId="15" fillId="31" borderId="1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49" fontId="49" fillId="31" borderId="24" xfId="0" applyNumberFormat="1" applyFont="1" applyFill="1" applyBorder="1" applyAlignment="1">
      <alignment horizontal="left" vertical="center" wrapText="1" shrinkToFit="1"/>
    </xf>
    <xf numFmtId="49" fontId="49" fillId="31" borderId="20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left" vertical="center" wrapText="1" shrinkToFit="1"/>
    </xf>
    <xf numFmtId="2" fontId="50" fillId="31" borderId="16" xfId="0" applyNumberFormat="1" applyFont="1" applyFill="1" applyBorder="1" applyAlignment="1">
      <alignment horizontal="left" vertical="center" wrapText="1" shrinkToFit="1"/>
    </xf>
    <xf numFmtId="49" fontId="8" fillId="31" borderId="16" xfId="0" applyNumberFormat="1" applyFont="1" applyFill="1" applyBorder="1" applyAlignment="1">
      <alignment horizontal="left" vertical="center" wrapText="1" shrinkToFi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left" vertical="center" wrapText="1" shrinkToFit="1"/>
    </xf>
    <xf numFmtId="0" fontId="14" fillId="31" borderId="22" xfId="0" applyFont="1" applyFill="1" applyBorder="1" applyAlignment="1">
      <alignment vertical="center" wrapText="1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168" fontId="4" fillId="31" borderId="16" xfId="0" applyNumberFormat="1" applyFont="1" applyFill="1" applyBorder="1" applyAlignment="1">
      <alignment horizontal="center"/>
    </xf>
    <xf numFmtId="168" fontId="4" fillId="31" borderId="22" xfId="0" applyNumberFormat="1" applyFont="1" applyFill="1" applyBorder="1" applyAlignment="1">
      <alignment horizontal="center"/>
    </xf>
    <xf numFmtId="168" fontId="8" fillId="31" borderId="28" xfId="0" applyNumberFormat="1" applyFont="1" applyFill="1" applyBorder="1" applyAlignment="1">
      <alignment horizontal="center"/>
    </xf>
    <xf numFmtId="168" fontId="8" fillId="31" borderId="29" xfId="0" applyNumberFormat="1" applyFont="1" applyFill="1" applyBorder="1" applyAlignment="1">
      <alignment horizontal="center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30" xfId="0" applyNumberFormat="1" applyFont="1" applyFill="1" applyBorder="1" applyAlignment="1">
      <alignment horizontal="center" vertical="center" wrapText="1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7" fillId="31" borderId="24" xfId="0" applyNumberFormat="1" applyFont="1" applyFill="1" applyBorder="1" applyAlignment="1">
      <alignment horizontal="left" vertical="center" wrapText="1" shrinkToFit="1"/>
    </xf>
    <xf numFmtId="49" fontId="4" fillId="31" borderId="30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left" vertical="center" wrapText="1"/>
    </xf>
    <xf numFmtId="0" fontId="14" fillId="31" borderId="19" xfId="0" applyFont="1" applyFill="1" applyBorder="1" applyAlignment="1">
      <alignment vertical="center" wrapTex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3" fillId="31" borderId="21" xfId="0" applyNumberFormat="1" applyFont="1" applyFill="1" applyBorder="1" applyAlignment="1">
      <alignment horizontal="center" vertical="center" wrapText="1"/>
    </xf>
    <xf numFmtId="49" fontId="13" fillId="31" borderId="19" xfId="0" applyNumberFormat="1" applyFont="1" applyFill="1" applyBorder="1" applyAlignment="1">
      <alignment horizontal="center" vertical="center" wrapText="1"/>
    </xf>
    <xf numFmtId="0" fontId="4" fillId="31" borderId="13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left" vertical="center" wrapText="1" shrinkToFit="1"/>
    </xf>
    <xf numFmtId="49" fontId="13" fillId="31" borderId="31" xfId="0" applyNumberFormat="1" applyFont="1" applyFill="1" applyBorder="1" applyAlignment="1">
      <alignment horizontal="center" vertical="center" wrapText="1"/>
    </xf>
    <xf numFmtId="49" fontId="8" fillId="31" borderId="32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168" fontId="10" fillId="31" borderId="16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4" xfId="0" applyNumberFormat="1" applyFont="1" applyFill="1" applyBorder="1" applyAlignment="1">
      <alignment horizontal="left" vertical="center" wrapText="1" shrinkToFit="1"/>
    </xf>
    <xf numFmtId="0" fontId="10" fillId="31" borderId="19" xfId="0" applyFont="1" applyFill="1" applyBorder="1" applyAlignment="1">
      <alignment/>
    </xf>
    <xf numFmtId="168" fontId="10" fillId="31" borderId="19" xfId="0" applyNumberFormat="1" applyFont="1" applyFill="1" applyBorder="1" applyAlignment="1">
      <alignment horizontal="center"/>
    </xf>
    <xf numFmtId="49" fontId="10" fillId="31" borderId="25" xfId="0" applyNumberFormat="1" applyFont="1" applyFill="1" applyBorder="1" applyAlignment="1">
      <alignment horizontal="center" vertical="center" wrapText="1"/>
    </xf>
    <xf numFmtId="49" fontId="4" fillId="31" borderId="33" xfId="0" applyNumberFormat="1" applyFont="1" applyFill="1" applyBorder="1" applyAlignment="1">
      <alignment horizontal="center" vertical="center" wrapText="1"/>
    </xf>
    <xf numFmtId="2" fontId="4" fillId="31" borderId="24" xfId="0" applyNumberFormat="1" applyFont="1" applyFill="1" applyBorder="1" applyAlignment="1">
      <alignment horizontal="left" vertical="center" wrapText="1" shrinkToFit="1"/>
    </xf>
    <xf numFmtId="2" fontId="4" fillId="31" borderId="26" xfId="0" applyNumberFormat="1" applyFont="1" applyFill="1" applyBorder="1" applyAlignment="1">
      <alignment horizontal="left" vertical="center" wrapText="1"/>
    </xf>
    <xf numFmtId="0" fontId="4" fillId="31" borderId="34" xfId="0" applyFont="1" applyFill="1" applyBorder="1" applyAlignment="1">
      <alignment horizontal="center"/>
    </xf>
    <xf numFmtId="169" fontId="4" fillId="31" borderId="34" xfId="0" applyNumberFormat="1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1" fontId="8" fillId="31" borderId="16" xfId="0" applyNumberFormat="1" applyFont="1" applyFill="1" applyBorder="1" applyAlignment="1">
      <alignment/>
    </xf>
    <xf numFmtId="49" fontId="4" fillId="31" borderId="36" xfId="0" applyNumberFormat="1" applyFont="1" applyFill="1" applyBorder="1" applyAlignment="1">
      <alignment horizontal="left" vertical="center" wrapText="1" shrinkToFit="1"/>
    </xf>
    <xf numFmtId="49" fontId="16" fillId="31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31" borderId="31" xfId="0" applyFont="1" applyFill="1" applyBorder="1" applyAlignment="1">
      <alignment vertical="center" wrapText="1"/>
    </xf>
    <xf numFmtId="0" fontId="4" fillId="31" borderId="22" xfId="0" applyFont="1" applyFill="1" applyBorder="1" applyAlignment="1">
      <alignment horizontal="center"/>
    </xf>
    <xf numFmtId="169" fontId="4" fillId="31" borderId="16" xfId="0" applyNumberFormat="1" applyFont="1" applyFill="1" applyBorder="1" applyAlignment="1">
      <alignment horizontal="center"/>
    </xf>
    <xf numFmtId="168" fontId="4" fillId="31" borderId="29" xfId="0" applyNumberFormat="1" applyFont="1" applyFill="1" applyBorder="1" applyAlignment="1">
      <alignment horizontal="center"/>
    </xf>
    <xf numFmtId="1" fontId="4" fillId="31" borderId="16" xfId="0" applyNumberFormat="1" applyFont="1" applyFill="1" applyBorder="1" applyAlignment="1">
      <alignment/>
    </xf>
    <xf numFmtId="168" fontId="10" fillId="31" borderId="29" xfId="0" applyNumberFormat="1" applyFont="1" applyFill="1" applyBorder="1" applyAlignment="1">
      <alignment horizontal="center"/>
    </xf>
    <xf numFmtId="168" fontId="10" fillId="31" borderId="25" xfId="0" applyNumberFormat="1" applyFont="1" applyFill="1" applyBorder="1" applyAlignment="1">
      <alignment horizontal="center"/>
    </xf>
    <xf numFmtId="168" fontId="4" fillId="31" borderId="2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 wrapText="1"/>
    </xf>
    <xf numFmtId="1" fontId="10" fillId="31" borderId="16" xfId="0" applyNumberFormat="1" applyFont="1" applyFill="1" applyBorder="1" applyAlignment="1">
      <alignment/>
    </xf>
    <xf numFmtId="168" fontId="4" fillId="31" borderId="37" xfId="0" applyNumberFormat="1" applyFont="1" applyFill="1" applyBorder="1" applyAlignment="1">
      <alignment horizontal="center"/>
    </xf>
    <xf numFmtId="168" fontId="4" fillId="31" borderId="38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19" xfId="0" applyNumberFormat="1" applyFont="1" applyFill="1" applyBorder="1" applyAlignment="1">
      <alignment horizontal="center"/>
    </xf>
    <xf numFmtId="168" fontId="4" fillId="31" borderId="35" xfId="0" applyNumberFormat="1" applyFont="1" applyFill="1" applyBorder="1" applyAlignment="1">
      <alignment horizontal="center"/>
    </xf>
    <xf numFmtId="168" fontId="10" fillId="31" borderId="40" xfId="0" applyNumberFormat="1" applyFont="1" applyFill="1" applyBorder="1" applyAlignment="1">
      <alignment horizontal="center"/>
    </xf>
    <xf numFmtId="0" fontId="4" fillId="31" borderId="39" xfId="0" applyFont="1" applyFill="1" applyBorder="1" applyAlignment="1">
      <alignment horizontal="center"/>
    </xf>
    <xf numFmtId="168" fontId="10" fillId="31" borderId="35" xfId="0" applyNumberFormat="1" applyFont="1" applyFill="1" applyBorder="1" applyAlignment="1">
      <alignment horizontal="center"/>
    </xf>
    <xf numFmtId="168" fontId="4" fillId="31" borderId="40" xfId="0" applyNumberFormat="1" applyFont="1" applyFill="1" applyBorder="1" applyAlignment="1">
      <alignment horizontal="center"/>
    </xf>
    <xf numFmtId="168" fontId="50" fillId="31" borderId="29" xfId="0" applyNumberFormat="1" applyFont="1" applyFill="1" applyBorder="1" applyAlignment="1">
      <alignment horizontal="center"/>
    </xf>
    <xf numFmtId="168" fontId="8" fillId="31" borderId="41" xfId="0" applyNumberFormat="1" applyFont="1" applyFill="1" applyBorder="1" applyAlignment="1">
      <alignment horizontal="center"/>
    </xf>
    <xf numFmtId="49" fontId="7" fillId="31" borderId="16" xfId="0" applyNumberFormat="1" applyFont="1" applyFill="1" applyBorder="1" applyAlignment="1">
      <alignment horizontal="center" vertical="center" wrapText="1"/>
    </xf>
    <xf numFmtId="49" fontId="7" fillId="31" borderId="30" xfId="0" applyNumberFormat="1" applyFont="1" applyFill="1" applyBorder="1" applyAlignment="1">
      <alignment horizontal="center" vertical="center" wrapText="1"/>
    </xf>
    <xf numFmtId="168" fontId="13" fillId="31" borderId="29" xfId="0" applyNumberFormat="1" applyFont="1" applyFill="1" applyBorder="1" applyAlignment="1">
      <alignment horizontal="center"/>
    </xf>
    <xf numFmtId="168" fontId="7" fillId="31" borderId="29" xfId="0" applyNumberFormat="1" applyFont="1" applyFill="1" applyBorder="1" applyAlignment="1">
      <alignment horizontal="center"/>
    </xf>
    <xf numFmtId="168" fontId="7" fillId="31" borderId="25" xfId="0" applyNumberFormat="1" applyFont="1" applyFill="1" applyBorder="1" applyAlignment="1">
      <alignment horizontal="center"/>
    </xf>
    <xf numFmtId="168" fontId="4" fillId="31" borderId="41" xfId="0" applyNumberFormat="1" applyFont="1" applyFill="1" applyBorder="1" applyAlignment="1">
      <alignment horizontal="center"/>
    </xf>
    <xf numFmtId="1" fontId="4" fillId="31" borderId="22" xfId="0" applyNumberFormat="1" applyFont="1" applyFill="1" applyBorder="1" applyAlignment="1">
      <alignment/>
    </xf>
    <xf numFmtId="1" fontId="4" fillId="31" borderId="19" xfId="0" applyNumberFormat="1" applyFont="1" applyFill="1" applyBorder="1" applyAlignment="1">
      <alignment/>
    </xf>
    <xf numFmtId="169" fontId="4" fillId="31" borderId="22" xfId="0" applyNumberFormat="1" applyFont="1" applyFill="1" applyBorder="1" applyAlignment="1">
      <alignment horizontal="center"/>
    </xf>
    <xf numFmtId="168" fontId="15" fillId="31" borderId="29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" fontId="8" fillId="31" borderId="19" xfId="0" applyNumberFormat="1" applyFont="1" applyFill="1" applyBorder="1" applyAlignment="1">
      <alignment/>
    </xf>
    <xf numFmtId="168" fontId="13" fillId="31" borderId="16" xfId="0" applyNumberFormat="1" applyFont="1" applyFill="1" applyBorder="1" applyAlignment="1">
      <alignment horizontal="center"/>
    </xf>
    <xf numFmtId="168" fontId="13" fillId="31" borderId="19" xfId="0" applyNumberFormat="1" applyFont="1" applyFill="1" applyBorder="1" applyAlignment="1">
      <alignment horizontal="center"/>
    </xf>
    <xf numFmtId="168" fontId="8" fillId="31" borderId="16" xfId="0" applyNumberFormat="1" applyFont="1" applyFill="1" applyBorder="1" applyAlignment="1">
      <alignment horizontal="center"/>
    </xf>
    <xf numFmtId="168" fontId="49" fillId="31" borderId="40" xfId="0" applyNumberFormat="1" applyFont="1" applyFill="1" applyBorder="1" applyAlignment="1">
      <alignment horizontal="center"/>
    </xf>
    <xf numFmtId="168" fontId="49" fillId="31" borderId="29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2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0" fontId="4" fillId="31" borderId="23" xfId="0" applyNumberFormat="1" applyFont="1" applyFill="1" applyBorder="1" applyAlignment="1">
      <alignment horizontal="left" vertical="center" wrapText="1" shrinkToFit="1"/>
    </xf>
    <xf numFmtId="0" fontId="10" fillId="31" borderId="22" xfId="0" applyFont="1" applyFill="1" applyBorder="1" applyAlignment="1">
      <alignment horizontal="center" wrapText="1"/>
    </xf>
    <xf numFmtId="0" fontId="10" fillId="31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31" borderId="22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top" wrapText="1"/>
    </xf>
    <xf numFmtId="0" fontId="10" fillId="31" borderId="19" xfId="0" applyFont="1" applyFill="1" applyBorder="1" applyAlignment="1">
      <alignment horizontal="center" vertical="top" wrapText="1"/>
    </xf>
    <xf numFmtId="0" fontId="4" fillId="31" borderId="35" xfId="0" applyFont="1" applyFill="1" applyBorder="1" applyAlignment="1">
      <alignment horizontal="center"/>
    </xf>
    <xf numFmtId="0" fontId="4" fillId="31" borderId="3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wrapText="1"/>
    </xf>
    <xf numFmtId="0" fontId="12" fillId="3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10" fillId="31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PageLayoutView="0" workbookViewId="0" topLeftCell="A1">
      <selection activeCell="B1" sqref="B1:O1"/>
    </sheetView>
  </sheetViews>
  <sheetFormatPr defaultColWidth="9.00390625" defaultRowHeight="12.75"/>
  <cols>
    <col min="1" max="1" width="49.75390625" style="6" customWidth="1"/>
    <col min="2" max="2" width="6.25390625" style="7" customWidth="1"/>
    <col min="3" max="3" width="10.25390625" style="7" customWidth="1"/>
    <col min="4" max="4" width="4.875" style="7" customWidth="1"/>
    <col min="5" max="5" width="10.2539062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125" style="7" hidden="1" customWidth="1"/>
    <col min="11" max="11" width="0.74609375" style="7" hidden="1" customWidth="1"/>
    <col min="12" max="12" width="9.125" style="7" customWidth="1"/>
    <col min="13" max="13" width="9.75390625" style="7" customWidth="1"/>
    <col min="14" max="14" width="9.25390625" style="7" bestFit="1" customWidth="1"/>
    <col min="15" max="15" width="10.25390625" style="7" bestFit="1" customWidth="1"/>
    <col min="16" max="16384" width="9.125" style="7" customWidth="1"/>
  </cols>
  <sheetData>
    <row r="1" spans="2:15" ht="53.25" customHeight="1">
      <c r="B1" s="166" t="s">
        <v>371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2:8" s="4" customFormat="1" ht="9" customHeight="1">
      <c r="B2" s="3"/>
      <c r="C2" s="3"/>
      <c r="E2" s="1"/>
      <c r="F2" s="5"/>
      <c r="H2" s="5"/>
    </row>
    <row r="3" spans="1:15" s="2" customFormat="1" ht="80.25" customHeight="1">
      <c r="A3" s="167" t="s">
        <v>370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9" ht="21" customHeight="1">
      <c r="A4" s="10"/>
      <c r="B4" s="14"/>
      <c r="C4" s="11"/>
      <c r="D4" s="11"/>
      <c r="E4" s="15"/>
      <c r="I4" s="16" t="s">
        <v>33</v>
      </c>
    </row>
    <row r="5" spans="1:15" ht="34.5" customHeight="1">
      <c r="A5" s="174" t="s">
        <v>34</v>
      </c>
      <c r="B5" s="180" t="s">
        <v>35</v>
      </c>
      <c r="C5" s="179" t="s">
        <v>6</v>
      </c>
      <c r="D5" s="182" t="s">
        <v>7</v>
      </c>
      <c r="E5" s="184" t="s">
        <v>310</v>
      </c>
      <c r="F5" s="110" t="s">
        <v>30</v>
      </c>
      <c r="G5" s="172" t="s">
        <v>30</v>
      </c>
      <c r="H5" s="173"/>
      <c r="I5" s="173"/>
      <c r="J5" s="175" t="s">
        <v>218</v>
      </c>
      <c r="K5" s="177" t="s">
        <v>262</v>
      </c>
      <c r="L5" s="168" t="s">
        <v>331</v>
      </c>
      <c r="M5" s="170" t="s">
        <v>332</v>
      </c>
      <c r="N5" s="164" t="s">
        <v>284</v>
      </c>
      <c r="O5" s="164" t="s">
        <v>285</v>
      </c>
    </row>
    <row r="6" spans="1:15" ht="12.75">
      <c r="A6" s="174"/>
      <c r="B6" s="181"/>
      <c r="C6" s="179"/>
      <c r="D6" s="183"/>
      <c r="E6" s="184"/>
      <c r="F6" s="111" t="s">
        <v>8</v>
      </c>
      <c r="G6" s="112" t="s">
        <v>32</v>
      </c>
      <c r="H6" s="111" t="s">
        <v>8</v>
      </c>
      <c r="I6" s="113" t="s">
        <v>45</v>
      </c>
      <c r="J6" s="176"/>
      <c r="K6" s="178"/>
      <c r="L6" s="169"/>
      <c r="M6" s="171"/>
      <c r="N6" s="165"/>
      <c r="O6" s="165"/>
    </row>
    <row r="7" spans="1:15" s="12" customFormat="1" ht="21" customHeight="1">
      <c r="A7" s="17" t="s">
        <v>9</v>
      </c>
      <c r="B7" s="18"/>
      <c r="C7" s="18"/>
      <c r="D7" s="88"/>
      <c r="E7" s="81">
        <f aca="true" t="shared" si="0" ref="E7:M7">E8+E373</f>
        <v>59474.700000000004</v>
      </c>
      <c r="F7" s="81">
        <f t="shared" si="0"/>
        <v>15067.099999999999</v>
      </c>
      <c r="G7" s="81">
        <f t="shared" si="0"/>
        <v>15082.8</v>
      </c>
      <c r="H7" s="81">
        <f t="shared" si="0"/>
        <v>15067.099999999999</v>
      </c>
      <c r="I7" s="81">
        <f t="shared" si="0"/>
        <v>15351.4</v>
      </c>
      <c r="J7" s="81">
        <f t="shared" si="0"/>
        <v>2376.4</v>
      </c>
      <c r="K7" s="81">
        <f t="shared" si="0"/>
        <v>34950.2</v>
      </c>
      <c r="L7" s="81">
        <f t="shared" si="0"/>
        <v>24260.4</v>
      </c>
      <c r="M7" s="81">
        <f t="shared" si="0"/>
        <v>20628.700000000004</v>
      </c>
      <c r="N7" s="114">
        <f>M7/L7*100</f>
        <v>85.03033750474025</v>
      </c>
      <c r="O7" s="114">
        <f>M7/E7*100</f>
        <v>34.68483237410193</v>
      </c>
    </row>
    <row r="8" spans="1:15" ht="31.5">
      <c r="A8" s="22" t="s">
        <v>46</v>
      </c>
      <c r="B8" s="20" t="s">
        <v>24</v>
      </c>
      <c r="C8" s="20" t="s">
        <v>24</v>
      </c>
      <c r="D8" s="32" t="s">
        <v>24</v>
      </c>
      <c r="E8" s="82">
        <f aca="true" t="shared" si="1" ref="E8:M8">E9+E49+E109+E284+E295+E325+E341</f>
        <v>59474.700000000004</v>
      </c>
      <c r="F8" s="82">
        <f t="shared" si="1"/>
        <v>15067.099999999999</v>
      </c>
      <c r="G8" s="82">
        <f t="shared" si="1"/>
        <v>15082.8</v>
      </c>
      <c r="H8" s="82">
        <f t="shared" si="1"/>
        <v>15067.099999999999</v>
      </c>
      <c r="I8" s="82">
        <f t="shared" si="1"/>
        <v>15351.4</v>
      </c>
      <c r="J8" s="82">
        <f t="shared" si="1"/>
        <v>2376.4</v>
      </c>
      <c r="K8" s="82">
        <f t="shared" si="1"/>
        <v>34950.2</v>
      </c>
      <c r="L8" s="82">
        <f t="shared" si="1"/>
        <v>24260.4</v>
      </c>
      <c r="M8" s="82">
        <f t="shared" si="1"/>
        <v>20628.700000000004</v>
      </c>
      <c r="N8" s="114">
        <f aca="true" t="shared" si="2" ref="N8:N73">M8/L8*100</f>
        <v>85.03033750474025</v>
      </c>
      <c r="O8" s="114">
        <f aca="true" t="shared" si="3" ref="O8:O73">M8/E8*100</f>
        <v>34.68483237410193</v>
      </c>
    </row>
    <row r="9" spans="1:15" ht="14.25">
      <c r="A9" s="19" t="s">
        <v>36</v>
      </c>
      <c r="B9" s="20" t="s">
        <v>37</v>
      </c>
      <c r="C9" s="32"/>
      <c r="D9" s="32" t="s">
        <v>24</v>
      </c>
      <c r="E9" s="82">
        <f aca="true" t="shared" si="4" ref="E9:M9">E10+E28+E21</f>
        <v>11775</v>
      </c>
      <c r="F9" s="82">
        <f t="shared" si="4"/>
        <v>6192.4</v>
      </c>
      <c r="G9" s="82">
        <f t="shared" si="4"/>
        <v>6192.4</v>
      </c>
      <c r="H9" s="82">
        <f t="shared" si="4"/>
        <v>6192.4</v>
      </c>
      <c r="I9" s="82">
        <f t="shared" si="4"/>
        <v>6210.4</v>
      </c>
      <c r="J9" s="82">
        <f t="shared" si="4"/>
        <v>-2945.3</v>
      </c>
      <c r="K9" s="82">
        <f t="shared" si="4"/>
        <v>8825.2</v>
      </c>
      <c r="L9" s="82">
        <f t="shared" si="4"/>
        <v>6482.1</v>
      </c>
      <c r="M9" s="82">
        <f t="shared" si="4"/>
        <v>5312.500000000001</v>
      </c>
      <c r="N9" s="114">
        <f t="shared" si="2"/>
        <v>81.9564647259376</v>
      </c>
      <c r="O9" s="114">
        <f t="shared" si="3"/>
        <v>45.1167728237792</v>
      </c>
    </row>
    <row r="10" spans="1:15" ht="51">
      <c r="A10" s="28" t="s">
        <v>41</v>
      </c>
      <c r="B10" s="21" t="s">
        <v>42</v>
      </c>
      <c r="C10" s="21" t="s">
        <v>24</v>
      </c>
      <c r="D10" s="21" t="s">
        <v>24</v>
      </c>
      <c r="E10" s="125">
        <f aca="true" t="shared" si="5" ref="E10:M11">E11</f>
        <v>9603.8</v>
      </c>
      <c r="F10" s="125">
        <f t="shared" si="5"/>
        <v>6132.4</v>
      </c>
      <c r="G10" s="125">
        <f t="shared" si="5"/>
        <v>6132.4</v>
      </c>
      <c r="H10" s="125">
        <f t="shared" si="5"/>
        <v>6132.4</v>
      </c>
      <c r="I10" s="125">
        <f t="shared" si="5"/>
        <v>6150.4</v>
      </c>
      <c r="J10" s="125">
        <f t="shared" si="5"/>
        <v>-45.3</v>
      </c>
      <c r="K10" s="125">
        <f t="shared" si="5"/>
        <v>9556.5</v>
      </c>
      <c r="L10" s="125">
        <f t="shared" si="5"/>
        <v>5070.3</v>
      </c>
      <c r="M10" s="125">
        <f t="shared" si="5"/>
        <v>4378.900000000001</v>
      </c>
      <c r="N10" s="129">
        <f t="shared" si="2"/>
        <v>86.36372601226753</v>
      </c>
      <c r="O10" s="129">
        <f t="shared" si="3"/>
        <v>45.59549345050918</v>
      </c>
    </row>
    <row r="11" spans="1:15" ht="25.5">
      <c r="A11" s="23" t="s">
        <v>130</v>
      </c>
      <c r="B11" s="25" t="s">
        <v>42</v>
      </c>
      <c r="C11" s="25" t="s">
        <v>76</v>
      </c>
      <c r="D11" s="25"/>
      <c r="E11" s="123">
        <f>E12</f>
        <v>9603.8</v>
      </c>
      <c r="F11" s="123">
        <f t="shared" si="5"/>
        <v>6132.4</v>
      </c>
      <c r="G11" s="123">
        <f t="shared" si="5"/>
        <v>6132.4</v>
      </c>
      <c r="H11" s="123">
        <f t="shared" si="5"/>
        <v>6132.4</v>
      </c>
      <c r="I11" s="123">
        <f t="shared" si="5"/>
        <v>6150.4</v>
      </c>
      <c r="J11" s="123">
        <f t="shared" si="5"/>
        <v>-45.3</v>
      </c>
      <c r="K11" s="123">
        <f t="shared" si="5"/>
        <v>9556.5</v>
      </c>
      <c r="L11" s="123">
        <f t="shared" si="5"/>
        <v>5070.3</v>
      </c>
      <c r="M11" s="123">
        <f t="shared" si="5"/>
        <v>4378.900000000001</v>
      </c>
      <c r="N11" s="124">
        <f t="shared" si="2"/>
        <v>86.36372601226753</v>
      </c>
      <c r="O11" s="124">
        <f t="shared" si="3"/>
        <v>45.59549345050918</v>
      </c>
    </row>
    <row r="12" spans="1:15" ht="12.75">
      <c r="A12" s="23" t="s">
        <v>129</v>
      </c>
      <c r="B12" s="25" t="s">
        <v>42</v>
      </c>
      <c r="C12" s="25" t="s">
        <v>77</v>
      </c>
      <c r="D12" s="25"/>
      <c r="E12" s="123">
        <f>E13+E15+E19+E17</f>
        <v>9603.8</v>
      </c>
      <c r="F12" s="123">
        <f aca="true" t="shared" si="6" ref="F12:M12">F13+F15+F19+F17</f>
        <v>6132.4</v>
      </c>
      <c r="G12" s="123">
        <f t="shared" si="6"/>
        <v>6132.4</v>
      </c>
      <c r="H12" s="123">
        <f t="shared" si="6"/>
        <v>6132.4</v>
      </c>
      <c r="I12" s="123">
        <f t="shared" si="6"/>
        <v>6150.4</v>
      </c>
      <c r="J12" s="123">
        <f t="shared" si="6"/>
        <v>-45.3</v>
      </c>
      <c r="K12" s="123">
        <f t="shared" si="6"/>
        <v>9556.5</v>
      </c>
      <c r="L12" s="123">
        <f t="shared" si="6"/>
        <v>5070.3</v>
      </c>
      <c r="M12" s="123">
        <f t="shared" si="6"/>
        <v>4378.900000000001</v>
      </c>
      <c r="N12" s="124">
        <f t="shared" si="2"/>
        <v>86.36372601226753</v>
      </c>
      <c r="O12" s="124">
        <f t="shared" si="3"/>
        <v>45.59549345050918</v>
      </c>
    </row>
    <row r="13" spans="1:15" ht="63.75">
      <c r="A13" s="23" t="s">
        <v>78</v>
      </c>
      <c r="B13" s="25" t="s">
        <v>42</v>
      </c>
      <c r="C13" s="25" t="s">
        <v>176</v>
      </c>
      <c r="D13" s="25" t="s">
        <v>79</v>
      </c>
      <c r="E13" s="123">
        <f>E14</f>
        <v>7652</v>
      </c>
      <c r="F13" s="123">
        <f aca="true" t="shared" si="7" ref="F13:M13">F14</f>
        <v>5950.4</v>
      </c>
      <c r="G13" s="123">
        <f t="shared" si="7"/>
        <v>5950.4</v>
      </c>
      <c r="H13" s="123">
        <f t="shared" si="7"/>
        <v>5950.4</v>
      </c>
      <c r="I13" s="123">
        <f t="shared" si="7"/>
        <v>5950.4</v>
      </c>
      <c r="J13" s="123">
        <f t="shared" si="7"/>
        <v>-7.4</v>
      </c>
      <c r="K13" s="123">
        <f t="shared" si="7"/>
        <v>7644.6</v>
      </c>
      <c r="L13" s="123">
        <f t="shared" si="7"/>
        <v>3942.3</v>
      </c>
      <c r="M13" s="123">
        <f t="shared" si="7"/>
        <v>3653.3</v>
      </c>
      <c r="N13" s="124">
        <f t="shared" si="2"/>
        <v>92.66925398878827</v>
      </c>
      <c r="O13" s="124">
        <f t="shared" si="3"/>
        <v>47.7430737062206</v>
      </c>
    </row>
    <row r="14" spans="1:15" ht="25.5">
      <c r="A14" s="23" t="s">
        <v>80</v>
      </c>
      <c r="B14" s="25" t="s">
        <v>42</v>
      </c>
      <c r="C14" s="25" t="s">
        <v>176</v>
      </c>
      <c r="D14" s="25" t="s">
        <v>81</v>
      </c>
      <c r="E14" s="123">
        <v>7652</v>
      </c>
      <c r="F14" s="123">
        <v>5950.4</v>
      </c>
      <c r="G14" s="123">
        <v>5950.4</v>
      </c>
      <c r="H14" s="123">
        <v>5950.4</v>
      </c>
      <c r="I14" s="127">
        <v>5950.4</v>
      </c>
      <c r="J14" s="79">
        <v>-7.4</v>
      </c>
      <c r="K14" s="79">
        <f>E14+J14</f>
        <v>7644.6</v>
      </c>
      <c r="L14" s="43">
        <v>3942.3</v>
      </c>
      <c r="M14" s="79">
        <v>3653.3</v>
      </c>
      <c r="N14" s="124">
        <f t="shared" si="2"/>
        <v>92.66925398878827</v>
      </c>
      <c r="O14" s="124">
        <f t="shared" si="3"/>
        <v>47.7430737062206</v>
      </c>
    </row>
    <row r="15" spans="1:15" ht="25.5">
      <c r="A15" s="47" t="s">
        <v>283</v>
      </c>
      <c r="B15" s="29" t="s">
        <v>42</v>
      </c>
      <c r="C15" s="29" t="s">
        <v>176</v>
      </c>
      <c r="D15" s="29" t="s">
        <v>82</v>
      </c>
      <c r="E15" s="130">
        <f aca="true" t="shared" si="8" ref="E15:M15">E16</f>
        <v>1949.8</v>
      </c>
      <c r="F15" s="130">
        <f t="shared" si="8"/>
        <v>180</v>
      </c>
      <c r="G15" s="130">
        <f t="shared" si="8"/>
        <v>180</v>
      </c>
      <c r="H15" s="130">
        <f t="shared" si="8"/>
        <v>180</v>
      </c>
      <c r="I15" s="130">
        <f t="shared" si="8"/>
        <v>198</v>
      </c>
      <c r="J15" s="130">
        <f t="shared" si="8"/>
        <v>-39.9</v>
      </c>
      <c r="K15" s="130">
        <f t="shared" si="8"/>
        <v>1909.8999999999999</v>
      </c>
      <c r="L15" s="130">
        <f t="shared" si="8"/>
        <v>1126</v>
      </c>
      <c r="M15" s="130">
        <f t="shared" si="8"/>
        <v>725.5</v>
      </c>
      <c r="N15" s="124">
        <f t="shared" si="2"/>
        <v>64.43161634103019</v>
      </c>
      <c r="O15" s="124">
        <f t="shared" si="3"/>
        <v>37.20894450712894</v>
      </c>
    </row>
    <row r="16" spans="1:15" ht="25.5">
      <c r="A16" s="59" t="s">
        <v>266</v>
      </c>
      <c r="B16" s="30" t="s">
        <v>42</v>
      </c>
      <c r="C16" s="30" t="s">
        <v>176</v>
      </c>
      <c r="D16" s="30" t="s">
        <v>83</v>
      </c>
      <c r="E16" s="79">
        <v>1949.8</v>
      </c>
      <c r="F16" s="130">
        <v>180</v>
      </c>
      <c r="G16" s="130">
        <v>180</v>
      </c>
      <c r="H16" s="130">
        <v>180</v>
      </c>
      <c r="I16" s="131">
        <v>198</v>
      </c>
      <c r="J16" s="122">
        <v>-39.9</v>
      </c>
      <c r="K16" s="79">
        <f>E16+J16</f>
        <v>1909.8999999999999</v>
      </c>
      <c r="L16" s="43">
        <v>1126</v>
      </c>
      <c r="M16" s="79">
        <v>725.5</v>
      </c>
      <c r="N16" s="124">
        <f t="shared" si="2"/>
        <v>64.43161634103019</v>
      </c>
      <c r="O16" s="124">
        <f t="shared" si="3"/>
        <v>37.20894450712894</v>
      </c>
    </row>
    <row r="17" spans="1:15" ht="12.75" hidden="1">
      <c r="A17" s="59" t="s">
        <v>178</v>
      </c>
      <c r="B17" s="30" t="s">
        <v>42</v>
      </c>
      <c r="C17" s="30" t="s">
        <v>176</v>
      </c>
      <c r="D17" s="30" t="s">
        <v>182</v>
      </c>
      <c r="E17" s="79">
        <f>E18</f>
        <v>0</v>
      </c>
      <c r="F17" s="132"/>
      <c r="G17" s="132"/>
      <c r="H17" s="132"/>
      <c r="I17" s="133"/>
      <c r="J17" s="122"/>
      <c r="K17" s="79"/>
      <c r="L17" s="43"/>
      <c r="M17" s="43"/>
      <c r="N17" s="124" t="e">
        <f t="shared" si="2"/>
        <v>#DIV/0!</v>
      </c>
      <c r="O17" s="124" t="e">
        <f t="shared" si="3"/>
        <v>#DIV/0!</v>
      </c>
    </row>
    <row r="18" spans="1:15" ht="25.5" hidden="1">
      <c r="A18" s="59" t="s">
        <v>177</v>
      </c>
      <c r="B18" s="30" t="s">
        <v>42</v>
      </c>
      <c r="C18" s="30" t="s">
        <v>176</v>
      </c>
      <c r="D18" s="30" t="s">
        <v>180</v>
      </c>
      <c r="E18" s="79"/>
      <c r="F18" s="132"/>
      <c r="G18" s="132"/>
      <c r="H18" s="132"/>
      <c r="I18" s="133"/>
      <c r="J18" s="122"/>
      <c r="K18" s="79"/>
      <c r="L18" s="43"/>
      <c r="M18" s="43"/>
      <c r="N18" s="124" t="e">
        <f t="shared" si="2"/>
        <v>#DIV/0!</v>
      </c>
      <c r="O18" s="124" t="e">
        <f t="shared" si="3"/>
        <v>#DIV/0!</v>
      </c>
    </row>
    <row r="19" spans="1:15" ht="12.75">
      <c r="A19" s="49" t="s">
        <v>91</v>
      </c>
      <c r="B19" s="30" t="s">
        <v>42</v>
      </c>
      <c r="C19" s="30" t="s">
        <v>176</v>
      </c>
      <c r="D19" s="30" t="s">
        <v>88</v>
      </c>
      <c r="E19" s="79">
        <v>2</v>
      </c>
      <c r="F19" s="79">
        <v>2</v>
      </c>
      <c r="G19" s="79">
        <v>2</v>
      </c>
      <c r="H19" s="79">
        <v>2</v>
      </c>
      <c r="I19" s="79">
        <v>2</v>
      </c>
      <c r="J19" s="79">
        <v>2</v>
      </c>
      <c r="K19" s="79">
        <v>2</v>
      </c>
      <c r="L19" s="79">
        <f>L20</f>
        <v>2</v>
      </c>
      <c r="M19" s="79">
        <f>M20</f>
        <v>0.1</v>
      </c>
      <c r="N19" s="124">
        <f t="shared" si="2"/>
        <v>5</v>
      </c>
      <c r="O19" s="124">
        <f t="shared" si="3"/>
        <v>5</v>
      </c>
    </row>
    <row r="20" spans="1:15" ht="12.75">
      <c r="A20" s="90" t="s">
        <v>90</v>
      </c>
      <c r="B20" s="37" t="s">
        <v>42</v>
      </c>
      <c r="C20" s="37" t="s">
        <v>176</v>
      </c>
      <c r="D20" s="87" t="s">
        <v>89</v>
      </c>
      <c r="E20" s="134">
        <v>2</v>
      </c>
      <c r="F20" s="79"/>
      <c r="G20" s="79"/>
      <c r="H20" s="79"/>
      <c r="I20" s="135"/>
      <c r="J20" s="43"/>
      <c r="K20" s="79">
        <f>E20+J20</f>
        <v>2</v>
      </c>
      <c r="L20" s="122">
        <v>2</v>
      </c>
      <c r="M20" s="79">
        <v>0.1</v>
      </c>
      <c r="N20" s="124">
        <f t="shared" si="2"/>
        <v>5</v>
      </c>
      <c r="O20" s="124">
        <f t="shared" si="3"/>
        <v>5</v>
      </c>
    </row>
    <row r="21" spans="1:15" ht="25.5">
      <c r="A21" s="28" t="s">
        <v>86</v>
      </c>
      <c r="B21" s="21" t="s">
        <v>87</v>
      </c>
      <c r="C21" s="25"/>
      <c r="D21" s="25"/>
      <c r="E21" s="136">
        <f aca="true" t="shared" si="9" ref="E21:M24">E22</f>
        <v>1172.1</v>
      </c>
      <c r="F21" s="136">
        <f t="shared" si="9"/>
        <v>0</v>
      </c>
      <c r="G21" s="136">
        <f t="shared" si="9"/>
        <v>0</v>
      </c>
      <c r="H21" s="136">
        <f t="shared" si="9"/>
        <v>0</v>
      </c>
      <c r="I21" s="136">
        <f t="shared" si="9"/>
        <v>0</v>
      </c>
      <c r="J21" s="136">
        <f t="shared" si="9"/>
        <v>47.4</v>
      </c>
      <c r="K21" s="136">
        <f t="shared" si="9"/>
        <v>1219.5</v>
      </c>
      <c r="L21" s="136">
        <f t="shared" si="9"/>
        <v>658.6</v>
      </c>
      <c r="M21" s="136">
        <f t="shared" si="9"/>
        <v>632.5</v>
      </c>
      <c r="N21" s="129">
        <f t="shared" si="2"/>
        <v>96.03704828423929</v>
      </c>
      <c r="O21" s="129">
        <f t="shared" si="3"/>
        <v>53.962972442624356</v>
      </c>
    </row>
    <row r="22" spans="1:15" ht="25.5">
      <c r="A22" s="23" t="s">
        <v>130</v>
      </c>
      <c r="B22" s="25" t="s">
        <v>87</v>
      </c>
      <c r="C22" s="25" t="s">
        <v>76</v>
      </c>
      <c r="D22" s="25"/>
      <c r="E22" s="123">
        <f t="shared" si="9"/>
        <v>1172.1</v>
      </c>
      <c r="F22" s="123">
        <f t="shared" si="9"/>
        <v>0</v>
      </c>
      <c r="G22" s="123">
        <f t="shared" si="9"/>
        <v>0</v>
      </c>
      <c r="H22" s="123">
        <f t="shared" si="9"/>
        <v>0</v>
      </c>
      <c r="I22" s="123">
        <f t="shared" si="9"/>
        <v>0</v>
      </c>
      <c r="J22" s="123">
        <f t="shared" si="9"/>
        <v>47.4</v>
      </c>
      <c r="K22" s="123">
        <f t="shared" si="9"/>
        <v>1219.5</v>
      </c>
      <c r="L22" s="123">
        <f t="shared" si="9"/>
        <v>658.6</v>
      </c>
      <c r="M22" s="123">
        <f t="shared" si="9"/>
        <v>632.5</v>
      </c>
      <c r="N22" s="124">
        <f t="shared" si="2"/>
        <v>96.03704828423929</v>
      </c>
      <c r="O22" s="124">
        <f t="shared" si="3"/>
        <v>53.962972442624356</v>
      </c>
    </row>
    <row r="23" spans="1:15" ht="12.75">
      <c r="A23" s="23" t="s">
        <v>129</v>
      </c>
      <c r="B23" s="25" t="s">
        <v>87</v>
      </c>
      <c r="C23" s="25" t="s">
        <v>77</v>
      </c>
      <c r="D23" s="25"/>
      <c r="E23" s="123">
        <f>E24+E26</f>
        <v>1172.1</v>
      </c>
      <c r="F23" s="123">
        <f aca="true" t="shared" si="10" ref="F23:M23">F24+F26</f>
        <v>0</v>
      </c>
      <c r="G23" s="123">
        <f t="shared" si="10"/>
        <v>0</v>
      </c>
      <c r="H23" s="123">
        <f t="shared" si="10"/>
        <v>0</v>
      </c>
      <c r="I23" s="123">
        <f t="shared" si="10"/>
        <v>0</v>
      </c>
      <c r="J23" s="123">
        <f t="shared" si="10"/>
        <v>47.4</v>
      </c>
      <c r="K23" s="123">
        <f t="shared" si="10"/>
        <v>1219.5</v>
      </c>
      <c r="L23" s="123">
        <f t="shared" si="10"/>
        <v>658.6</v>
      </c>
      <c r="M23" s="123">
        <f t="shared" si="10"/>
        <v>632.5</v>
      </c>
      <c r="N23" s="124">
        <f t="shared" si="2"/>
        <v>96.03704828423929</v>
      </c>
      <c r="O23" s="124">
        <f t="shared" si="3"/>
        <v>53.962972442624356</v>
      </c>
    </row>
    <row r="24" spans="1:15" ht="63.75">
      <c r="A24" s="23" t="s">
        <v>78</v>
      </c>
      <c r="B24" s="25" t="s">
        <v>87</v>
      </c>
      <c r="C24" s="25" t="s">
        <v>176</v>
      </c>
      <c r="D24" s="25" t="s">
        <v>79</v>
      </c>
      <c r="E24" s="123">
        <f>E25</f>
        <v>1172.1</v>
      </c>
      <c r="F24" s="123">
        <f t="shared" si="9"/>
        <v>0</v>
      </c>
      <c r="G24" s="123">
        <f t="shared" si="9"/>
        <v>0</v>
      </c>
      <c r="H24" s="123">
        <f t="shared" si="9"/>
        <v>0</v>
      </c>
      <c r="I24" s="123">
        <f t="shared" si="9"/>
        <v>0</v>
      </c>
      <c r="J24" s="123">
        <f t="shared" si="9"/>
        <v>47.4</v>
      </c>
      <c r="K24" s="123">
        <f t="shared" si="9"/>
        <v>1219.5</v>
      </c>
      <c r="L24" s="123">
        <f t="shared" si="9"/>
        <v>658.6</v>
      </c>
      <c r="M24" s="123">
        <f t="shared" si="9"/>
        <v>632.5</v>
      </c>
      <c r="N24" s="124">
        <f t="shared" si="2"/>
        <v>96.03704828423929</v>
      </c>
      <c r="O24" s="124">
        <f t="shared" si="3"/>
        <v>53.962972442624356</v>
      </c>
    </row>
    <row r="25" spans="1:15" ht="25.5">
      <c r="A25" s="23" t="s">
        <v>80</v>
      </c>
      <c r="B25" s="25" t="s">
        <v>87</v>
      </c>
      <c r="C25" s="25" t="s">
        <v>176</v>
      </c>
      <c r="D25" s="25" t="s">
        <v>81</v>
      </c>
      <c r="E25" s="123">
        <v>1172.1</v>
      </c>
      <c r="F25" s="123"/>
      <c r="G25" s="123"/>
      <c r="H25" s="123"/>
      <c r="I25" s="127"/>
      <c r="J25" s="43">
        <v>47.4</v>
      </c>
      <c r="K25" s="79">
        <f>E25+J25</f>
        <v>1219.5</v>
      </c>
      <c r="L25" s="43">
        <v>658.6</v>
      </c>
      <c r="M25" s="79">
        <v>632.5</v>
      </c>
      <c r="N25" s="124">
        <f t="shared" si="2"/>
        <v>96.03704828423929</v>
      </c>
      <c r="O25" s="124">
        <f t="shared" si="3"/>
        <v>53.962972442624356</v>
      </c>
    </row>
    <row r="26" spans="1:15" ht="25.5" hidden="1">
      <c r="A26" s="47" t="s">
        <v>283</v>
      </c>
      <c r="B26" s="29" t="s">
        <v>87</v>
      </c>
      <c r="C26" s="25" t="s">
        <v>176</v>
      </c>
      <c r="D26" s="25" t="s">
        <v>82</v>
      </c>
      <c r="E26" s="130"/>
      <c r="F26" s="130">
        <f aca="true" t="shared" si="11" ref="F26:K26">F27</f>
        <v>0</v>
      </c>
      <c r="G26" s="130">
        <f t="shared" si="11"/>
        <v>0</v>
      </c>
      <c r="H26" s="130">
        <f t="shared" si="11"/>
        <v>0</v>
      </c>
      <c r="I26" s="130">
        <f t="shared" si="11"/>
        <v>0</v>
      </c>
      <c r="J26" s="130">
        <f t="shared" si="11"/>
        <v>0</v>
      </c>
      <c r="K26" s="130">
        <f t="shared" si="11"/>
        <v>0</v>
      </c>
      <c r="L26" s="130"/>
      <c r="M26" s="130"/>
      <c r="N26" s="124" t="e">
        <f t="shared" si="2"/>
        <v>#DIV/0!</v>
      </c>
      <c r="O26" s="124" t="e">
        <f t="shared" si="3"/>
        <v>#DIV/0!</v>
      </c>
    </row>
    <row r="27" spans="1:15" ht="25.5" hidden="1">
      <c r="A27" s="47" t="s">
        <v>266</v>
      </c>
      <c r="B27" s="29" t="s">
        <v>87</v>
      </c>
      <c r="C27" s="29" t="s">
        <v>176</v>
      </c>
      <c r="D27" s="29" t="s">
        <v>83</v>
      </c>
      <c r="E27" s="130"/>
      <c r="F27" s="130"/>
      <c r="G27" s="130"/>
      <c r="H27" s="130"/>
      <c r="I27" s="131"/>
      <c r="J27" s="137"/>
      <c r="K27" s="132"/>
      <c r="L27" s="43"/>
      <c r="M27" s="79"/>
      <c r="N27" s="124" t="e">
        <f t="shared" si="2"/>
        <v>#DIV/0!</v>
      </c>
      <c r="O27" s="124" t="e">
        <f t="shared" si="3"/>
        <v>#DIV/0!</v>
      </c>
    </row>
    <row r="28" spans="1:15" ht="19.5" customHeight="1">
      <c r="A28" s="28" t="s">
        <v>43</v>
      </c>
      <c r="B28" s="106" t="s">
        <v>44</v>
      </c>
      <c r="C28" s="71"/>
      <c r="D28" s="71"/>
      <c r="E28" s="100">
        <f>E32+E29</f>
        <v>999.0999999999999</v>
      </c>
      <c r="F28" s="100">
        <f aca="true" t="shared" si="12" ref="F28:M28">F32+F29</f>
        <v>60</v>
      </c>
      <c r="G28" s="100">
        <f t="shared" si="12"/>
        <v>60</v>
      </c>
      <c r="H28" s="100">
        <f t="shared" si="12"/>
        <v>60</v>
      </c>
      <c r="I28" s="100">
        <f t="shared" si="12"/>
        <v>60</v>
      </c>
      <c r="J28" s="100">
        <f t="shared" si="12"/>
        <v>-2947.4</v>
      </c>
      <c r="K28" s="100">
        <f t="shared" si="12"/>
        <v>-1950.8000000000002</v>
      </c>
      <c r="L28" s="100">
        <f t="shared" si="12"/>
        <v>753.2</v>
      </c>
      <c r="M28" s="100">
        <f t="shared" si="12"/>
        <v>301.1</v>
      </c>
      <c r="N28" s="129">
        <f t="shared" si="2"/>
        <v>39.97610196494955</v>
      </c>
      <c r="O28" s="129">
        <f t="shared" si="3"/>
        <v>30.137123411069965</v>
      </c>
    </row>
    <row r="29" spans="1:15" ht="38.25">
      <c r="A29" s="95" t="s">
        <v>181</v>
      </c>
      <c r="B29" s="58" t="s">
        <v>44</v>
      </c>
      <c r="C29" s="30" t="s">
        <v>179</v>
      </c>
      <c r="D29" s="71"/>
      <c r="E29" s="79">
        <f aca="true" t="shared" si="13" ref="E29:M30">E30</f>
        <v>79</v>
      </c>
      <c r="F29" s="79">
        <f t="shared" si="13"/>
        <v>0</v>
      </c>
      <c r="G29" s="79">
        <f t="shared" si="13"/>
        <v>0</v>
      </c>
      <c r="H29" s="79">
        <f t="shared" si="13"/>
        <v>0</v>
      </c>
      <c r="I29" s="79">
        <f t="shared" si="13"/>
        <v>0</v>
      </c>
      <c r="J29" s="79">
        <f t="shared" si="13"/>
        <v>-20</v>
      </c>
      <c r="K29" s="79">
        <f t="shared" si="13"/>
        <v>59</v>
      </c>
      <c r="L29" s="79">
        <f t="shared" si="13"/>
        <v>79</v>
      </c>
      <c r="M29" s="79">
        <f t="shared" si="13"/>
        <v>74.2</v>
      </c>
      <c r="N29" s="124">
        <f t="shared" si="2"/>
        <v>93.92405063291139</v>
      </c>
      <c r="O29" s="124">
        <f t="shared" si="3"/>
        <v>93.92405063291139</v>
      </c>
    </row>
    <row r="30" spans="1:15" ht="25.5">
      <c r="A30" s="47" t="s">
        <v>283</v>
      </c>
      <c r="B30" s="58" t="s">
        <v>44</v>
      </c>
      <c r="C30" s="30" t="s">
        <v>179</v>
      </c>
      <c r="D30" s="30" t="s">
        <v>82</v>
      </c>
      <c r="E30" s="79">
        <f t="shared" si="13"/>
        <v>79</v>
      </c>
      <c r="F30" s="79">
        <f t="shared" si="13"/>
        <v>0</v>
      </c>
      <c r="G30" s="79">
        <f t="shared" si="13"/>
        <v>0</v>
      </c>
      <c r="H30" s="79">
        <f t="shared" si="13"/>
        <v>0</v>
      </c>
      <c r="I30" s="79">
        <f t="shared" si="13"/>
        <v>0</v>
      </c>
      <c r="J30" s="79">
        <f t="shared" si="13"/>
        <v>-20</v>
      </c>
      <c r="K30" s="79">
        <f t="shared" si="13"/>
        <v>59</v>
      </c>
      <c r="L30" s="79">
        <f t="shared" si="13"/>
        <v>79</v>
      </c>
      <c r="M30" s="79">
        <f t="shared" si="13"/>
        <v>74.2</v>
      </c>
      <c r="N30" s="124">
        <f t="shared" si="2"/>
        <v>93.92405063291139</v>
      </c>
      <c r="O30" s="124">
        <f t="shared" si="3"/>
        <v>93.92405063291139</v>
      </c>
    </row>
    <row r="31" spans="1:15" ht="25.5">
      <c r="A31" s="23" t="s">
        <v>266</v>
      </c>
      <c r="B31" s="58" t="s">
        <v>44</v>
      </c>
      <c r="C31" s="30" t="s">
        <v>179</v>
      </c>
      <c r="D31" s="30" t="s">
        <v>83</v>
      </c>
      <c r="E31" s="79">
        <v>79</v>
      </c>
      <c r="F31" s="100"/>
      <c r="G31" s="100"/>
      <c r="H31" s="100"/>
      <c r="I31" s="138"/>
      <c r="J31" s="43">
        <v>-20</v>
      </c>
      <c r="K31" s="79">
        <f>E31+J31</f>
        <v>59</v>
      </c>
      <c r="L31" s="43">
        <v>79</v>
      </c>
      <c r="M31" s="43">
        <v>74.2</v>
      </c>
      <c r="N31" s="124">
        <f t="shared" si="2"/>
        <v>93.92405063291139</v>
      </c>
      <c r="O31" s="124">
        <f t="shared" si="3"/>
        <v>93.92405063291139</v>
      </c>
    </row>
    <row r="32" spans="1:15" ht="25.5">
      <c r="A32" s="23" t="s">
        <v>131</v>
      </c>
      <c r="B32" s="58" t="s">
        <v>44</v>
      </c>
      <c r="C32" s="30" t="s">
        <v>133</v>
      </c>
      <c r="D32" s="30"/>
      <c r="E32" s="79">
        <f aca="true" t="shared" si="14" ref="E32:M32">E33+E38</f>
        <v>920.0999999999999</v>
      </c>
      <c r="F32" s="79">
        <f t="shared" si="14"/>
        <v>60</v>
      </c>
      <c r="G32" s="79">
        <f t="shared" si="14"/>
        <v>60</v>
      </c>
      <c r="H32" s="79">
        <f t="shared" si="14"/>
        <v>60</v>
      </c>
      <c r="I32" s="79">
        <f t="shared" si="14"/>
        <v>60</v>
      </c>
      <c r="J32" s="79">
        <f t="shared" si="14"/>
        <v>-2927.4</v>
      </c>
      <c r="K32" s="79">
        <f t="shared" si="14"/>
        <v>-2009.8000000000002</v>
      </c>
      <c r="L32" s="79">
        <f t="shared" si="14"/>
        <v>674.2</v>
      </c>
      <c r="M32" s="79">
        <f t="shared" si="14"/>
        <v>226.9</v>
      </c>
      <c r="N32" s="124">
        <f t="shared" si="2"/>
        <v>33.65470186888164</v>
      </c>
      <c r="O32" s="124">
        <f t="shared" si="3"/>
        <v>24.660363004021306</v>
      </c>
    </row>
    <row r="33" spans="1:15" ht="38.25">
      <c r="A33" s="23" t="s">
        <v>132</v>
      </c>
      <c r="B33" s="25" t="s">
        <v>44</v>
      </c>
      <c r="C33" s="37" t="s">
        <v>134</v>
      </c>
      <c r="D33" s="37"/>
      <c r="E33" s="139">
        <f aca="true" t="shared" si="15" ref="E33:M33">E34+E36</f>
        <v>390.09999999999997</v>
      </c>
      <c r="F33" s="139">
        <f t="shared" si="15"/>
        <v>60</v>
      </c>
      <c r="G33" s="139">
        <f t="shared" si="15"/>
        <v>60</v>
      </c>
      <c r="H33" s="139">
        <f t="shared" si="15"/>
        <v>60</v>
      </c>
      <c r="I33" s="139">
        <f t="shared" si="15"/>
        <v>60</v>
      </c>
      <c r="J33" s="139">
        <f t="shared" si="15"/>
        <v>-2927.4</v>
      </c>
      <c r="K33" s="139">
        <f t="shared" si="15"/>
        <v>-2537.3</v>
      </c>
      <c r="L33" s="139">
        <f t="shared" si="15"/>
        <v>194.2</v>
      </c>
      <c r="M33" s="139">
        <f t="shared" si="15"/>
        <v>127.5</v>
      </c>
      <c r="N33" s="124">
        <f t="shared" si="2"/>
        <v>65.65396498455202</v>
      </c>
      <c r="O33" s="124">
        <f t="shared" si="3"/>
        <v>32.68392719815432</v>
      </c>
    </row>
    <row r="34" spans="1:15" ht="25.5">
      <c r="A34" s="47" t="s">
        <v>283</v>
      </c>
      <c r="B34" s="25" t="s">
        <v>44</v>
      </c>
      <c r="C34" s="25" t="s">
        <v>134</v>
      </c>
      <c r="D34" s="25" t="s">
        <v>82</v>
      </c>
      <c r="E34" s="123">
        <f aca="true" t="shared" si="16" ref="E34:M34">E35</f>
        <v>339.4</v>
      </c>
      <c r="F34" s="123">
        <f t="shared" si="16"/>
        <v>60</v>
      </c>
      <c r="G34" s="123">
        <f t="shared" si="16"/>
        <v>60</v>
      </c>
      <c r="H34" s="123">
        <f t="shared" si="16"/>
        <v>60</v>
      </c>
      <c r="I34" s="123">
        <f t="shared" si="16"/>
        <v>60</v>
      </c>
      <c r="J34" s="123">
        <f t="shared" si="16"/>
        <v>-32.1</v>
      </c>
      <c r="K34" s="123">
        <f t="shared" si="16"/>
        <v>307.29999999999995</v>
      </c>
      <c r="L34" s="123">
        <f t="shared" si="16"/>
        <v>143.5</v>
      </c>
      <c r="M34" s="123">
        <f t="shared" si="16"/>
        <v>76.8</v>
      </c>
      <c r="N34" s="124">
        <f t="shared" si="2"/>
        <v>53.5191637630662</v>
      </c>
      <c r="O34" s="124">
        <f t="shared" si="3"/>
        <v>22.628167354154392</v>
      </c>
    </row>
    <row r="35" spans="1:15" ht="25.5">
      <c r="A35" s="23" t="s">
        <v>266</v>
      </c>
      <c r="B35" s="25" t="s">
        <v>44</v>
      </c>
      <c r="C35" s="25" t="s">
        <v>134</v>
      </c>
      <c r="D35" s="25" t="s">
        <v>83</v>
      </c>
      <c r="E35" s="123">
        <v>339.4</v>
      </c>
      <c r="F35" s="123">
        <v>60</v>
      </c>
      <c r="G35" s="123">
        <v>60</v>
      </c>
      <c r="H35" s="123">
        <v>60</v>
      </c>
      <c r="I35" s="127">
        <v>60</v>
      </c>
      <c r="J35" s="43">
        <v>-32.1</v>
      </c>
      <c r="K35" s="79">
        <f>E35+J35</f>
        <v>307.29999999999995</v>
      </c>
      <c r="L35" s="122">
        <v>143.5</v>
      </c>
      <c r="M35" s="79">
        <v>76.8</v>
      </c>
      <c r="N35" s="124">
        <f t="shared" si="2"/>
        <v>53.5191637630662</v>
      </c>
      <c r="O35" s="124">
        <f t="shared" si="3"/>
        <v>22.628167354154392</v>
      </c>
    </row>
    <row r="36" spans="1:15" ht="12.75">
      <c r="A36" s="49" t="s">
        <v>91</v>
      </c>
      <c r="B36" s="25" t="s">
        <v>44</v>
      </c>
      <c r="C36" s="25" t="s">
        <v>134</v>
      </c>
      <c r="D36" s="25" t="s">
        <v>88</v>
      </c>
      <c r="E36" s="140">
        <f aca="true" t="shared" si="17" ref="E36:M36">E37</f>
        <v>50.7</v>
      </c>
      <c r="F36" s="140">
        <f t="shared" si="17"/>
        <v>0</v>
      </c>
      <c r="G36" s="140">
        <f t="shared" si="17"/>
        <v>0</v>
      </c>
      <c r="H36" s="140">
        <f t="shared" si="17"/>
        <v>0</v>
      </c>
      <c r="I36" s="140">
        <f t="shared" si="17"/>
        <v>0</v>
      </c>
      <c r="J36" s="140">
        <f t="shared" si="17"/>
        <v>-2895.3</v>
      </c>
      <c r="K36" s="140">
        <f t="shared" si="17"/>
        <v>-2844.6000000000004</v>
      </c>
      <c r="L36" s="140">
        <f t="shared" si="17"/>
        <v>50.7</v>
      </c>
      <c r="M36" s="140">
        <f t="shared" si="17"/>
        <v>50.7</v>
      </c>
      <c r="N36" s="124">
        <f t="shared" si="2"/>
        <v>100</v>
      </c>
      <c r="O36" s="124">
        <f t="shared" si="3"/>
        <v>100</v>
      </c>
    </row>
    <row r="37" spans="1:15" ht="12.75">
      <c r="A37" s="49" t="s">
        <v>90</v>
      </c>
      <c r="B37" s="29" t="s">
        <v>44</v>
      </c>
      <c r="C37" s="25" t="s">
        <v>134</v>
      </c>
      <c r="D37" s="25" t="s">
        <v>89</v>
      </c>
      <c r="E37" s="140">
        <v>50.7</v>
      </c>
      <c r="F37" s="123"/>
      <c r="G37" s="123"/>
      <c r="H37" s="123"/>
      <c r="I37" s="127"/>
      <c r="J37" s="43">
        <v>-2895.3</v>
      </c>
      <c r="K37" s="79">
        <f>E37+J37</f>
        <v>-2844.6000000000004</v>
      </c>
      <c r="L37" s="43">
        <v>50.7</v>
      </c>
      <c r="M37" s="79">
        <v>50.7</v>
      </c>
      <c r="N37" s="124">
        <f t="shared" si="2"/>
        <v>100</v>
      </c>
      <c r="O37" s="124">
        <f t="shared" si="3"/>
        <v>100</v>
      </c>
    </row>
    <row r="38" spans="1:15" ht="25.5">
      <c r="A38" s="49" t="s">
        <v>124</v>
      </c>
      <c r="B38" s="30" t="s">
        <v>44</v>
      </c>
      <c r="C38" s="31" t="s">
        <v>135</v>
      </c>
      <c r="D38" s="25"/>
      <c r="E38" s="123">
        <f>E41+E46+E43+E39</f>
        <v>530</v>
      </c>
      <c r="F38" s="123">
        <f aca="true" t="shared" si="18" ref="F38:M38">F41+F46+F43+F39</f>
        <v>0</v>
      </c>
      <c r="G38" s="123">
        <f t="shared" si="18"/>
        <v>0</v>
      </c>
      <c r="H38" s="123">
        <f t="shared" si="18"/>
        <v>0</v>
      </c>
      <c r="I38" s="123">
        <f t="shared" si="18"/>
        <v>0</v>
      </c>
      <c r="J38" s="123">
        <f t="shared" si="18"/>
        <v>0</v>
      </c>
      <c r="K38" s="123">
        <f t="shared" si="18"/>
        <v>527.5</v>
      </c>
      <c r="L38" s="123">
        <f t="shared" si="18"/>
        <v>480</v>
      </c>
      <c r="M38" s="123">
        <f t="shared" si="18"/>
        <v>99.4</v>
      </c>
      <c r="N38" s="124">
        <f t="shared" si="2"/>
        <v>20.708333333333336</v>
      </c>
      <c r="O38" s="124">
        <f t="shared" si="3"/>
        <v>18.754716981132077</v>
      </c>
    </row>
    <row r="39" spans="1:15" ht="63.75">
      <c r="A39" s="23" t="s">
        <v>78</v>
      </c>
      <c r="B39" s="39" t="s">
        <v>44</v>
      </c>
      <c r="C39" s="31" t="s">
        <v>135</v>
      </c>
      <c r="D39" s="29" t="s">
        <v>79</v>
      </c>
      <c r="E39" s="130">
        <f>E40</f>
        <v>2.5</v>
      </c>
      <c r="F39" s="130">
        <f aca="true" t="shared" si="19" ref="F39:M39">F40</f>
        <v>0</v>
      </c>
      <c r="G39" s="130">
        <f t="shared" si="19"/>
        <v>0</v>
      </c>
      <c r="H39" s="130">
        <f t="shared" si="19"/>
        <v>0</v>
      </c>
      <c r="I39" s="130">
        <f t="shared" si="19"/>
        <v>0</v>
      </c>
      <c r="J39" s="130">
        <f t="shared" si="19"/>
        <v>0</v>
      </c>
      <c r="K39" s="130">
        <f t="shared" si="19"/>
        <v>0</v>
      </c>
      <c r="L39" s="130">
        <f t="shared" si="19"/>
        <v>2.5</v>
      </c>
      <c r="M39" s="130">
        <f t="shared" si="19"/>
        <v>2.5</v>
      </c>
      <c r="N39" s="124">
        <f t="shared" si="2"/>
        <v>100</v>
      </c>
      <c r="O39" s="124">
        <f t="shared" si="3"/>
        <v>100</v>
      </c>
    </row>
    <row r="40" spans="1:15" ht="25.5">
      <c r="A40" s="23" t="s">
        <v>80</v>
      </c>
      <c r="B40" s="39" t="s">
        <v>44</v>
      </c>
      <c r="C40" s="31" t="s">
        <v>135</v>
      </c>
      <c r="D40" s="29" t="s">
        <v>81</v>
      </c>
      <c r="E40" s="130">
        <v>2.5</v>
      </c>
      <c r="F40" s="130"/>
      <c r="G40" s="130"/>
      <c r="H40" s="130"/>
      <c r="I40" s="130"/>
      <c r="J40" s="130"/>
      <c r="K40" s="130"/>
      <c r="L40" s="130">
        <v>2.5</v>
      </c>
      <c r="M40" s="130">
        <v>2.5</v>
      </c>
      <c r="N40" s="124">
        <f t="shared" si="2"/>
        <v>100</v>
      </c>
      <c r="O40" s="124">
        <f t="shared" si="3"/>
        <v>100</v>
      </c>
    </row>
    <row r="41" spans="1:15" ht="25.5">
      <c r="A41" s="115" t="s">
        <v>283</v>
      </c>
      <c r="B41" s="39" t="s">
        <v>44</v>
      </c>
      <c r="C41" s="107" t="s">
        <v>135</v>
      </c>
      <c r="D41" s="29" t="s">
        <v>82</v>
      </c>
      <c r="E41" s="130">
        <f>E42</f>
        <v>477.5</v>
      </c>
      <c r="F41" s="130">
        <f aca="true" t="shared" si="20" ref="F41:M41">F42</f>
        <v>0</v>
      </c>
      <c r="G41" s="130">
        <f t="shared" si="20"/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 t="shared" si="20"/>
        <v>477.5</v>
      </c>
      <c r="L41" s="130">
        <f t="shared" si="20"/>
        <v>427.5</v>
      </c>
      <c r="M41" s="130">
        <f t="shared" si="20"/>
        <v>46.9</v>
      </c>
      <c r="N41" s="124">
        <f t="shared" si="2"/>
        <v>10.970760233918128</v>
      </c>
      <c r="O41" s="124">
        <f t="shared" si="3"/>
        <v>9.821989528795811</v>
      </c>
    </row>
    <row r="42" spans="1:15" ht="25.5">
      <c r="A42" s="59" t="s">
        <v>266</v>
      </c>
      <c r="B42" s="30" t="s">
        <v>44</v>
      </c>
      <c r="C42" s="30" t="s">
        <v>135</v>
      </c>
      <c r="D42" s="30" t="s">
        <v>83</v>
      </c>
      <c r="E42" s="79">
        <v>477.5</v>
      </c>
      <c r="F42" s="123"/>
      <c r="G42" s="123"/>
      <c r="H42" s="123"/>
      <c r="I42" s="127"/>
      <c r="J42" s="43"/>
      <c r="K42" s="79">
        <f>E42+J42</f>
        <v>477.5</v>
      </c>
      <c r="L42" s="122">
        <v>427.5</v>
      </c>
      <c r="M42" s="79">
        <v>46.9</v>
      </c>
      <c r="N42" s="124">
        <f t="shared" si="2"/>
        <v>10.970760233918128</v>
      </c>
      <c r="O42" s="124">
        <f t="shared" si="3"/>
        <v>9.821989528795811</v>
      </c>
    </row>
    <row r="43" spans="1:15" ht="12.75" hidden="1">
      <c r="A43" s="49" t="s">
        <v>91</v>
      </c>
      <c r="B43" s="39" t="s">
        <v>44</v>
      </c>
      <c r="C43" s="39" t="s">
        <v>135</v>
      </c>
      <c r="D43" s="39" t="s">
        <v>88</v>
      </c>
      <c r="E43" s="80">
        <f>E45+E44</f>
        <v>0</v>
      </c>
      <c r="F43" s="80">
        <f aca="true" t="shared" si="21" ref="F43:M43">F45+F44</f>
        <v>0</v>
      </c>
      <c r="G43" s="80">
        <f t="shared" si="21"/>
        <v>0</v>
      </c>
      <c r="H43" s="80">
        <f t="shared" si="21"/>
        <v>0</v>
      </c>
      <c r="I43" s="80">
        <f t="shared" si="21"/>
        <v>0</v>
      </c>
      <c r="J43" s="80">
        <f t="shared" si="21"/>
        <v>0</v>
      </c>
      <c r="K43" s="80">
        <f t="shared" si="21"/>
        <v>0</v>
      </c>
      <c r="L43" s="80">
        <f t="shared" si="21"/>
        <v>0</v>
      </c>
      <c r="M43" s="80">
        <f t="shared" si="21"/>
        <v>0</v>
      </c>
      <c r="N43" s="124" t="e">
        <f t="shared" si="2"/>
        <v>#DIV/0!</v>
      </c>
      <c r="O43" s="124" t="e">
        <f t="shared" si="3"/>
        <v>#DIV/0!</v>
      </c>
    </row>
    <row r="44" spans="1:15" ht="12.75" hidden="1">
      <c r="A44" s="59" t="s">
        <v>292</v>
      </c>
      <c r="B44" s="39" t="s">
        <v>44</v>
      </c>
      <c r="C44" s="39" t="s">
        <v>135</v>
      </c>
      <c r="D44" s="39" t="s">
        <v>291</v>
      </c>
      <c r="E44" s="80"/>
      <c r="F44" s="80"/>
      <c r="G44" s="80"/>
      <c r="H44" s="80"/>
      <c r="I44" s="80"/>
      <c r="J44" s="80"/>
      <c r="K44" s="80"/>
      <c r="L44" s="80"/>
      <c r="M44" s="80"/>
      <c r="N44" s="124"/>
      <c r="O44" s="124"/>
    </row>
    <row r="45" spans="1:15" ht="12.75" hidden="1">
      <c r="A45" s="49" t="s">
        <v>90</v>
      </c>
      <c r="B45" s="30" t="s">
        <v>44</v>
      </c>
      <c r="C45" s="30" t="s">
        <v>135</v>
      </c>
      <c r="D45" s="30" t="s">
        <v>89</v>
      </c>
      <c r="E45" s="79"/>
      <c r="F45" s="79"/>
      <c r="G45" s="79"/>
      <c r="H45" s="79"/>
      <c r="I45" s="79"/>
      <c r="J45" s="43"/>
      <c r="K45" s="79"/>
      <c r="L45" s="43"/>
      <c r="M45" s="43"/>
      <c r="N45" s="124" t="e">
        <f t="shared" si="2"/>
        <v>#DIV/0!</v>
      </c>
      <c r="O45" s="124" t="e">
        <f t="shared" si="3"/>
        <v>#DIV/0!</v>
      </c>
    </row>
    <row r="46" spans="1:15" ht="38.25">
      <c r="A46" s="59" t="s">
        <v>199</v>
      </c>
      <c r="B46" s="30" t="s">
        <v>44</v>
      </c>
      <c r="C46" s="30" t="s">
        <v>219</v>
      </c>
      <c r="D46" s="30"/>
      <c r="E46" s="79">
        <f>E47</f>
        <v>50</v>
      </c>
      <c r="F46" s="79">
        <f aca="true" t="shared" si="22" ref="F46:M46">F47</f>
        <v>0</v>
      </c>
      <c r="G46" s="79">
        <f t="shared" si="22"/>
        <v>0</v>
      </c>
      <c r="H46" s="79">
        <f t="shared" si="22"/>
        <v>0</v>
      </c>
      <c r="I46" s="79">
        <f t="shared" si="22"/>
        <v>0</v>
      </c>
      <c r="J46" s="79">
        <f t="shared" si="22"/>
        <v>0</v>
      </c>
      <c r="K46" s="79">
        <f t="shared" si="22"/>
        <v>50</v>
      </c>
      <c r="L46" s="79">
        <f t="shared" si="22"/>
        <v>50</v>
      </c>
      <c r="M46" s="79">
        <f t="shared" si="22"/>
        <v>50</v>
      </c>
      <c r="N46" s="124">
        <f t="shared" si="2"/>
        <v>100</v>
      </c>
      <c r="O46" s="124">
        <f t="shared" si="3"/>
        <v>100</v>
      </c>
    </row>
    <row r="47" spans="1:15" ht="12.75">
      <c r="A47" s="49" t="s">
        <v>91</v>
      </c>
      <c r="B47" s="30" t="s">
        <v>44</v>
      </c>
      <c r="C47" s="30" t="s">
        <v>219</v>
      </c>
      <c r="D47" s="30" t="s">
        <v>88</v>
      </c>
      <c r="E47" s="79">
        <f>E48</f>
        <v>50</v>
      </c>
      <c r="F47" s="79">
        <f aca="true" t="shared" si="23" ref="F47:M47">F48</f>
        <v>0</v>
      </c>
      <c r="G47" s="79">
        <f t="shared" si="23"/>
        <v>0</v>
      </c>
      <c r="H47" s="79">
        <f t="shared" si="23"/>
        <v>0</v>
      </c>
      <c r="I47" s="79">
        <f t="shared" si="23"/>
        <v>0</v>
      </c>
      <c r="J47" s="79">
        <f t="shared" si="23"/>
        <v>0</v>
      </c>
      <c r="K47" s="79">
        <f t="shared" si="23"/>
        <v>50</v>
      </c>
      <c r="L47" s="79">
        <f t="shared" si="23"/>
        <v>50</v>
      </c>
      <c r="M47" s="79">
        <f t="shared" si="23"/>
        <v>50</v>
      </c>
      <c r="N47" s="124">
        <f t="shared" si="2"/>
        <v>100</v>
      </c>
      <c r="O47" s="124">
        <f t="shared" si="3"/>
        <v>100</v>
      </c>
    </row>
    <row r="48" spans="1:15" ht="12.75">
      <c r="A48" s="49" t="s">
        <v>90</v>
      </c>
      <c r="B48" s="30" t="s">
        <v>44</v>
      </c>
      <c r="C48" s="30" t="s">
        <v>219</v>
      </c>
      <c r="D48" s="30" t="s">
        <v>89</v>
      </c>
      <c r="E48" s="79">
        <v>50</v>
      </c>
      <c r="F48" s="79"/>
      <c r="G48" s="79"/>
      <c r="H48" s="79"/>
      <c r="I48" s="79"/>
      <c r="J48" s="43">
        <v>0</v>
      </c>
      <c r="K48" s="79">
        <f>E48+J48</f>
        <v>50</v>
      </c>
      <c r="L48" s="43">
        <v>50</v>
      </c>
      <c r="M48" s="79">
        <v>50</v>
      </c>
      <c r="N48" s="124">
        <f t="shared" si="2"/>
        <v>100</v>
      </c>
      <c r="O48" s="124">
        <f t="shared" si="3"/>
        <v>100</v>
      </c>
    </row>
    <row r="49" spans="1:15" ht="14.25">
      <c r="A49" s="50" t="s">
        <v>2</v>
      </c>
      <c r="B49" s="51" t="s">
        <v>3</v>
      </c>
      <c r="C49" s="38" t="s">
        <v>24</v>
      </c>
      <c r="D49" s="38" t="s">
        <v>24</v>
      </c>
      <c r="E49" s="141">
        <f aca="true" t="shared" si="24" ref="E49:M49">E56+E62+E94+E50</f>
        <v>21883.9</v>
      </c>
      <c r="F49" s="141">
        <f t="shared" si="24"/>
        <v>4096</v>
      </c>
      <c r="G49" s="141">
        <f t="shared" si="24"/>
        <v>4096</v>
      </c>
      <c r="H49" s="141">
        <f t="shared" si="24"/>
        <v>4096</v>
      </c>
      <c r="I49" s="141">
        <f t="shared" si="24"/>
        <v>4096</v>
      </c>
      <c r="J49" s="141">
        <f t="shared" si="24"/>
        <v>175.7</v>
      </c>
      <c r="K49" s="141">
        <f t="shared" si="24"/>
        <v>7231</v>
      </c>
      <c r="L49" s="141">
        <f t="shared" si="24"/>
        <v>5279.099999999999</v>
      </c>
      <c r="M49" s="141">
        <f t="shared" si="24"/>
        <v>3990.8</v>
      </c>
      <c r="N49" s="129">
        <f t="shared" si="2"/>
        <v>75.59621905249003</v>
      </c>
      <c r="O49" s="129">
        <f t="shared" si="3"/>
        <v>18.236237599331016</v>
      </c>
    </row>
    <row r="50" spans="1:15" ht="14.25" hidden="1">
      <c r="A50" s="85" t="s">
        <v>228</v>
      </c>
      <c r="B50" s="84" t="s">
        <v>224</v>
      </c>
      <c r="C50" s="75"/>
      <c r="D50" s="75"/>
      <c r="E50" s="100">
        <f>E51</f>
        <v>0</v>
      </c>
      <c r="F50" s="100">
        <f aca="true" t="shared" si="25" ref="F50:K50">F51</f>
        <v>0</v>
      </c>
      <c r="G50" s="100">
        <f t="shared" si="25"/>
        <v>0</v>
      </c>
      <c r="H50" s="100">
        <f t="shared" si="25"/>
        <v>0</v>
      </c>
      <c r="I50" s="100">
        <f t="shared" si="25"/>
        <v>0</v>
      </c>
      <c r="J50" s="100">
        <f t="shared" si="25"/>
        <v>15</v>
      </c>
      <c r="K50" s="100">
        <f t="shared" si="25"/>
        <v>15</v>
      </c>
      <c r="L50" s="43"/>
      <c r="M50" s="43"/>
      <c r="N50" s="129" t="e">
        <f t="shared" si="2"/>
        <v>#DIV/0!</v>
      </c>
      <c r="O50" s="129" t="e">
        <f t="shared" si="3"/>
        <v>#DIV/0!</v>
      </c>
    </row>
    <row r="51" spans="1:15" ht="15" hidden="1">
      <c r="A51" s="86" t="s">
        <v>1</v>
      </c>
      <c r="B51" s="87" t="s">
        <v>224</v>
      </c>
      <c r="C51" s="30" t="s">
        <v>229</v>
      </c>
      <c r="D51" s="142"/>
      <c r="E51" s="79">
        <f>E52</f>
        <v>0</v>
      </c>
      <c r="F51" s="79">
        <f aca="true" t="shared" si="26" ref="F51:K51">F52</f>
        <v>0</v>
      </c>
      <c r="G51" s="79">
        <f t="shared" si="26"/>
        <v>0</v>
      </c>
      <c r="H51" s="79">
        <f t="shared" si="26"/>
        <v>0</v>
      </c>
      <c r="I51" s="79">
        <f t="shared" si="26"/>
        <v>0</v>
      </c>
      <c r="J51" s="79">
        <f t="shared" si="26"/>
        <v>15</v>
      </c>
      <c r="K51" s="79">
        <f t="shared" si="26"/>
        <v>15</v>
      </c>
      <c r="L51" s="43"/>
      <c r="M51" s="43"/>
      <c r="N51" s="129" t="e">
        <f t="shared" si="2"/>
        <v>#DIV/0!</v>
      </c>
      <c r="O51" s="129" t="e">
        <f t="shared" si="3"/>
        <v>#DIV/0!</v>
      </c>
    </row>
    <row r="52" spans="1:15" ht="63.75" hidden="1">
      <c r="A52" s="78" t="s">
        <v>227</v>
      </c>
      <c r="B52" s="25" t="s">
        <v>224</v>
      </c>
      <c r="C52" s="37" t="s">
        <v>225</v>
      </c>
      <c r="D52" s="87"/>
      <c r="E52" s="134">
        <f>E53</f>
        <v>0</v>
      </c>
      <c r="F52" s="134">
        <f aca="true" t="shared" si="27" ref="F52:K52">F53</f>
        <v>0</v>
      </c>
      <c r="G52" s="134">
        <f t="shared" si="27"/>
        <v>0</v>
      </c>
      <c r="H52" s="134">
        <f t="shared" si="27"/>
        <v>0</v>
      </c>
      <c r="I52" s="134">
        <f t="shared" si="27"/>
        <v>0</v>
      </c>
      <c r="J52" s="134">
        <f t="shared" si="27"/>
        <v>15</v>
      </c>
      <c r="K52" s="134">
        <f t="shared" si="27"/>
        <v>15</v>
      </c>
      <c r="L52" s="43"/>
      <c r="M52" s="43"/>
      <c r="N52" s="129" t="e">
        <f t="shared" si="2"/>
        <v>#DIV/0!</v>
      </c>
      <c r="O52" s="129" t="e">
        <f t="shared" si="3"/>
        <v>#DIV/0!</v>
      </c>
    </row>
    <row r="53" spans="1:15" ht="37.5" customHeight="1" hidden="1">
      <c r="A53" s="78" t="s">
        <v>226</v>
      </c>
      <c r="B53" s="25" t="s">
        <v>224</v>
      </c>
      <c r="C53" s="37" t="s">
        <v>225</v>
      </c>
      <c r="D53" s="143"/>
      <c r="E53" s="79">
        <f>E54</f>
        <v>0</v>
      </c>
      <c r="F53" s="79">
        <f aca="true" t="shared" si="28" ref="F53:K53">F54</f>
        <v>0</v>
      </c>
      <c r="G53" s="79">
        <f t="shared" si="28"/>
        <v>0</v>
      </c>
      <c r="H53" s="79">
        <f t="shared" si="28"/>
        <v>0</v>
      </c>
      <c r="I53" s="79">
        <f t="shared" si="28"/>
        <v>0</v>
      </c>
      <c r="J53" s="79">
        <f t="shared" si="28"/>
        <v>15</v>
      </c>
      <c r="K53" s="79">
        <f t="shared" si="28"/>
        <v>15</v>
      </c>
      <c r="L53" s="43"/>
      <c r="M53" s="43"/>
      <c r="N53" s="129" t="e">
        <f t="shared" si="2"/>
        <v>#DIV/0!</v>
      </c>
      <c r="O53" s="129" t="e">
        <f t="shared" si="3"/>
        <v>#DIV/0!</v>
      </c>
    </row>
    <row r="54" spans="1:15" ht="25.5" hidden="1">
      <c r="A54" s="76" t="s">
        <v>84</v>
      </c>
      <c r="B54" s="25" t="s">
        <v>224</v>
      </c>
      <c r="C54" s="37" t="s">
        <v>225</v>
      </c>
      <c r="D54" s="39" t="s">
        <v>82</v>
      </c>
      <c r="E54" s="79">
        <f>E55</f>
        <v>0</v>
      </c>
      <c r="F54" s="79">
        <f aca="true" t="shared" si="29" ref="F54:K54">F55</f>
        <v>0</v>
      </c>
      <c r="G54" s="79">
        <f t="shared" si="29"/>
        <v>0</v>
      </c>
      <c r="H54" s="79">
        <f t="shared" si="29"/>
        <v>0</v>
      </c>
      <c r="I54" s="79">
        <f t="shared" si="29"/>
        <v>0</v>
      </c>
      <c r="J54" s="79">
        <f t="shared" si="29"/>
        <v>15</v>
      </c>
      <c r="K54" s="79">
        <f t="shared" si="29"/>
        <v>15</v>
      </c>
      <c r="L54" s="43"/>
      <c r="M54" s="43"/>
      <c r="N54" s="129" t="e">
        <f t="shared" si="2"/>
        <v>#DIV/0!</v>
      </c>
      <c r="O54" s="129" t="e">
        <f t="shared" si="3"/>
        <v>#DIV/0!</v>
      </c>
    </row>
    <row r="55" spans="1:15" ht="25.5" hidden="1">
      <c r="A55" s="59" t="s">
        <v>85</v>
      </c>
      <c r="B55" s="25" t="s">
        <v>224</v>
      </c>
      <c r="C55" s="37" t="s">
        <v>225</v>
      </c>
      <c r="D55" s="30" t="s">
        <v>83</v>
      </c>
      <c r="E55" s="79"/>
      <c r="F55" s="79"/>
      <c r="G55" s="79"/>
      <c r="H55" s="79"/>
      <c r="I55" s="79"/>
      <c r="J55" s="79">
        <v>15</v>
      </c>
      <c r="K55" s="79">
        <f>E55+J55</f>
        <v>15</v>
      </c>
      <c r="L55" s="43"/>
      <c r="M55" s="43"/>
      <c r="N55" s="129" t="e">
        <f t="shared" si="2"/>
        <v>#DIV/0!</v>
      </c>
      <c r="O55" s="129" t="e">
        <f t="shared" si="3"/>
        <v>#DIV/0!</v>
      </c>
    </row>
    <row r="56" spans="1:15" ht="12.75">
      <c r="A56" s="28" t="s">
        <v>47</v>
      </c>
      <c r="B56" s="21" t="s">
        <v>49</v>
      </c>
      <c r="C56" s="21"/>
      <c r="D56" s="21"/>
      <c r="E56" s="136">
        <f aca="true" t="shared" si="30" ref="E56:M60">E57</f>
        <v>200</v>
      </c>
      <c r="F56" s="136">
        <f t="shared" si="30"/>
        <v>140</v>
      </c>
      <c r="G56" s="136">
        <f t="shared" si="30"/>
        <v>140</v>
      </c>
      <c r="H56" s="136">
        <f t="shared" si="30"/>
        <v>140</v>
      </c>
      <c r="I56" s="136">
        <f t="shared" si="30"/>
        <v>140</v>
      </c>
      <c r="J56" s="136">
        <f t="shared" si="30"/>
        <v>-7.3</v>
      </c>
      <c r="K56" s="136">
        <f t="shared" si="30"/>
        <v>192.7</v>
      </c>
      <c r="L56" s="136">
        <f t="shared" si="30"/>
        <v>100</v>
      </c>
      <c r="M56" s="136">
        <f t="shared" si="30"/>
        <v>100</v>
      </c>
      <c r="N56" s="129">
        <f t="shared" si="2"/>
        <v>100</v>
      </c>
      <c r="O56" s="129">
        <f t="shared" si="3"/>
        <v>50</v>
      </c>
    </row>
    <row r="57" spans="1:15" ht="12.75">
      <c r="A57" s="23" t="s">
        <v>136</v>
      </c>
      <c r="B57" s="25" t="s">
        <v>49</v>
      </c>
      <c r="C57" s="25" t="s">
        <v>137</v>
      </c>
      <c r="D57" s="21"/>
      <c r="E57" s="123">
        <f t="shared" si="30"/>
        <v>200</v>
      </c>
      <c r="F57" s="123">
        <f t="shared" si="30"/>
        <v>140</v>
      </c>
      <c r="G57" s="123">
        <f t="shared" si="30"/>
        <v>140</v>
      </c>
      <c r="H57" s="123">
        <f t="shared" si="30"/>
        <v>140</v>
      </c>
      <c r="I57" s="123">
        <f t="shared" si="30"/>
        <v>140</v>
      </c>
      <c r="J57" s="123">
        <f t="shared" si="30"/>
        <v>-7.3</v>
      </c>
      <c r="K57" s="123">
        <f t="shared" si="30"/>
        <v>192.7</v>
      </c>
      <c r="L57" s="123">
        <f t="shared" si="30"/>
        <v>100</v>
      </c>
      <c r="M57" s="123">
        <f t="shared" si="30"/>
        <v>100</v>
      </c>
      <c r="N57" s="124">
        <f t="shared" si="2"/>
        <v>100</v>
      </c>
      <c r="O57" s="124">
        <f t="shared" si="3"/>
        <v>50</v>
      </c>
    </row>
    <row r="58" spans="1:15" ht="25.5">
      <c r="A58" s="23" t="s">
        <v>48</v>
      </c>
      <c r="B58" s="25" t="s">
        <v>49</v>
      </c>
      <c r="C58" s="25" t="s">
        <v>92</v>
      </c>
      <c r="D58" s="21"/>
      <c r="E58" s="123">
        <f t="shared" si="30"/>
        <v>200</v>
      </c>
      <c r="F58" s="123">
        <f t="shared" si="30"/>
        <v>140</v>
      </c>
      <c r="G58" s="123">
        <f t="shared" si="30"/>
        <v>140</v>
      </c>
      <c r="H58" s="123">
        <f t="shared" si="30"/>
        <v>140</v>
      </c>
      <c r="I58" s="123">
        <f t="shared" si="30"/>
        <v>140</v>
      </c>
      <c r="J58" s="123">
        <f t="shared" si="30"/>
        <v>-7.3</v>
      </c>
      <c r="K58" s="123">
        <f t="shared" si="30"/>
        <v>192.7</v>
      </c>
      <c r="L58" s="123">
        <f t="shared" si="30"/>
        <v>100</v>
      </c>
      <c r="M58" s="123">
        <f t="shared" si="30"/>
        <v>100</v>
      </c>
      <c r="N58" s="124">
        <f t="shared" si="2"/>
        <v>100</v>
      </c>
      <c r="O58" s="124">
        <f t="shared" si="3"/>
        <v>50</v>
      </c>
    </row>
    <row r="59" spans="1:15" ht="25.5">
      <c r="A59" s="26" t="s">
        <v>125</v>
      </c>
      <c r="B59" s="25" t="s">
        <v>49</v>
      </c>
      <c r="C59" s="25" t="s">
        <v>93</v>
      </c>
      <c r="D59" s="21"/>
      <c r="E59" s="123">
        <f t="shared" si="30"/>
        <v>200</v>
      </c>
      <c r="F59" s="123">
        <f t="shared" si="30"/>
        <v>140</v>
      </c>
      <c r="G59" s="123">
        <f t="shared" si="30"/>
        <v>140</v>
      </c>
      <c r="H59" s="123">
        <f t="shared" si="30"/>
        <v>140</v>
      </c>
      <c r="I59" s="123">
        <f t="shared" si="30"/>
        <v>140</v>
      </c>
      <c r="J59" s="123">
        <f t="shared" si="30"/>
        <v>-7.3</v>
      </c>
      <c r="K59" s="123">
        <f t="shared" si="30"/>
        <v>192.7</v>
      </c>
      <c r="L59" s="123">
        <f t="shared" si="30"/>
        <v>100</v>
      </c>
      <c r="M59" s="123">
        <f t="shared" si="30"/>
        <v>100</v>
      </c>
      <c r="N59" s="124">
        <f t="shared" si="2"/>
        <v>100</v>
      </c>
      <c r="O59" s="124">
        <f t="shared" si="3"/>
        <v>50</v>
      </c>
    </row>
    <row r="60" spans="1:15" ht="12.75">
      <c r="A60" s="23" t="s">
        <v>91</v>
      </c>
      <c r="B60" s="25" t="s">
        <v>49</v>
      </c>
      <c r="C60" s="25" t="s">
        <v>93</v>
      </c>
      <c r="D60" s="25" t="s">
        <v>88</v>
      </c>
      <c r="E60" s="123">
        <f t="shared" si="30"/>
        <v>200</v>
      </c>
      <c r="F60" s="123">
        <f t="shared" si="30"/>
        <v>140</v>
      </c>
      <c r="G60" s="123">
        <f t="shared" si="30"/>
        <v>140</v>
      </c>
      <c r="H60" s="123">
        <f t="shared" si="30"/>
        <v>140</v>
      </c>
      <c r="I60" s="123">
        <f t="shared" si="30"/>
        <v>140</v>
      </c>
      <c r="J60" s="123">
        <f t="shared" si="30"/>
        <v>-7.3</v>
      </c>
      <c r="K60" s="123">
        <f t="shared" si="30"/>
        <v>192.7</v>
      </c>
      <c r="L60" s="123">
        <f t="shared" si="30"/>
        <v>100</v>
      </c>
      <c r="M60" s="123">
        <f t="shared" si="30"/>
        <v>100</v>
      </c>
      <c r="N60" s="124">
        <f t="shared" si="2"/>
        <v>100</v>
      </c>
      <c r="O60" s="124">
        <f t="shared" si="3"/>
        <v>50</v>
      </c>
    </row>
    <row r="61" spans="1:15" ht="38.25">
      <c r="A61" s="23" t="s">
        <v>138</v>
      </c>
      <c r="B61" s="27" t="s">
        <v>49</v>
      </c>
      <c r="C61" s="27" t="s">
        <v>93</v>
      </c>
      <c r="D61" s="27" t="s">
        <v>12</v>
      </c>
      <c r="E61" s="144">
        <v>200</v>
      </c>
      <c r="F61" s="145">
        <v>140</v>
      </c>
      <c r="G61" s="145">
        <v>140</v>
      </c>
      <c r="H61" s="145">
        <v>140</v>
      </c>
      <c r="I61" s="146">
        <v>140</v>
      </c>
      <c r="J61" s="43">
        <v>-7.3</v>
      </c>
      <c r="K61" s="79">
        <f>E61+J61</f>
        <v>192.7</v>
      </c>
      <c r="L61" s="43">
        <v>100</v>
      </c>
      <c r="M61" s="79">
        <v>100</v>
      </c>
      <c r="N61" s="124">
        <f t="shared" si="2"/>
        <v>100</v>
      </c>
      <c r="O61" s="124">
        <f t="shared" si="3"/>
        <v>50</v>
      </c>
    </row>
    <row r="62" spans="1:15" ht="12.75">
      <c r="A62" s="28" t="s">
        <v>4</v>
      </c>
      <c r="B62" s="21" t="s">
        <v>5</v>
      </c>
      <c r="C62" s="21"/>
      <c r="D62" s="21"/>
      <c r="E62" s="125">
        <f>E69+E63+E80+E74</f>
        <v>21094.7</v>
      </c>
      <c r="F62" s="125">
        <f aca="true" t="shared" si="31" ref="F62:M62">F69+F63+F80+F74</f>
        <v>3956</v>
      </c>
      <c r="G62" s="125">
        <f t="shared" si="31"/>
        <v>3956</v>
      </c>
      <c r="H62" s="125">
        <f t="shared" si="31"/>
        <v>3956</v>
      </c>
      <c r="I62" s="125">
        <f t="shared" si="31"/>
        <v>3956</v>
      </c>
      <c r="J62" s="125">
        <f t="shared" si="31"/>
        <v>168</v>
      </c>
      <c r="K62" s="125">
        <f t="shared" si="31"/>
        <v>6434.1</v>
      </c>
      <c r="L62" s="125">
        <f t="shared" si="31"/>
        <v>4589.9</v>
      </c>
      <c r="M62" s="125">
        <f t="shared" si="31"/>
        <v>3890.8</v>
      </c>
      <c r="N62" s="129">
        <f t="shared" si="2"/>
        <v>84.76873134490948</v>
      </c>
      <c r="O62" s="129">
        <f t="shared" si="3"/>
        <v>18.444443390993946</v>
      </c>
    </row>
    <row r="63" spans="1:15" ht="25.5">
      <c r="A63" s="23" t="s">
        <v>335</v>
      </c>
      <c r="B63" s="25" t="s">
        <v>5</v>
      </c>
      <c r="C63" s="25" t="s">
        <v>140</v>
      </c>
      <c r="D63" s="21"/>
      <c r="E63" s="123">
        <f aca="true" t="shared" si="32" ref="E63:M67">E64</f>
        <v>13828.6</v>
      </c>
      <c r="F63" s="123">
        <f t="shared" si="32"/>
        <v>0</v>
      </c>
      <c r="G63" s="123">
        <f t="shared" si="32"/>
        <v>0</v>
      </c>
      <c r="H63" s="123">
        <f t="shared" si="32"/>
        <v>0</v>
      </c>
      <c r="I63" s="123">
        <f t="shared" si="32"/>
        <v>0</v>
      </c>
      <c r="J63" s="123">
        <f t="shared" si="32"/>
        <v>0</v>
      </c>
      <c r="K63" s="123">
        <f t="shared" si="32"/>
        <v>0</v>
      </c>
      <c r="L63" s="123">
        <f t="shared" si="32"/>
        <v>0</v>
      </c>
      <c r="M63" s="123">
        <f t="shared" si="32"/>
        <v>0</v>
      </c>
      <c r="N63" s="124" t="e">
        <f t="shared" si="2"/>
        <v>#DIV/0!</v>
      </c>
      <c r="O63" s="124">
        <f t="shared" si="3"/>
        <v>0</v>
      </c>
    </row>
    <row r="64" spans="1:15" ht="25.5">
      <c r="A64" s="23" t="s">
        <v>141</v>
      </c>
      <c r="B64" s="25" t="s">
        <v>5</v>
      </c>
      <c r="C64" s="25" t="s">
        <v>142</v>
      </c>
      <c r="D64" s="21"/>
      <c r="E64" s="123">
        <f t="shared" si="32"/>
        <v>13828.6</v>
      </c>
      <c r="F64" s="123">
        <f t="shared" si="32"/>
        <v>0</v>
      </c>
      <c r="G64" s="123">
        <f t="shared" si="32"/>
        <v>0</v>
      </c>
      <c r="H64" s="123">
        <f t="shared" si="32"/>
        <v>0</v>
      </c>
      <c r="I64" s="123">
        <f t="shared" si="32"/>
        <v>0</v>
      </c>
      <c r="J64" s="123">
        <f t="shared" si="32"/>
        <v>0</v>
      </c>
      <c r="K64" s="123">
        <f t="shared" si="32"/>
        <v>0</v>
      </c>
      <c r="L64" s="123">
        <f t="shared" si="32"/>
        <v>0</v>
      </c>
      <c r="M64" s="123">
        <f t="shared" si="32"/>
        <v>0</v>
      </c>
      <c r="N64" s="124" t="e">
        <f t="shared" si="2"/>
        <v>#DIV/0!</v>
      </c>
      <c r="O64" s="124">
        <f t="shared" si="3"/>
        <v>0</v>
      </c>
    </row>
    <row r="65" spans="1:15" ht="38.25">
      <c r="A65" s="23" t="s">
        <v>213</v>
      </c>
      <c r="B65" s="25" t="s">
        <v>5</v>
      </c>
      <c r="C65" s="25" t="s">
        <v>143</v>
      </c>
      <c r="D65" s="21"/>
      <c r="E65" s="123">
        <f t="shared" si="32"/>
        <v>13828.6</v>
      </c>
      <c r="F65" s="123">
        <f t="shared" si="32"/>
        <v>0</v>
      </c>
      <c r="G65" s="123">
        <f t="shared" si="32"/>
        <v>0</v>
      </c>
      <c r="H65" s="123">
        <f t="shared" si="32"/>
        <v>0</v>
      </c>
      <c r="I65" s="123">
        <f t="shared" si="32"/>
        <v>0</v>
      </c>
      <c r="J65" s="123">
        <f t="shared" si="32"/>
        <v>0</v>
      </c>
      <c r="K65" s="123">
        <f t="shared" si="32"/>
        <v>0</v>
      </c>
      <c r="L65" s="123">
        <f t="shared" si="32"/>
        <v>0</v>
      </c>
      <c r="M65" s="123">
        <f t="shared" si="32"/>
        <v>0</v>
      </c>
      <c r="N65" s="124" t="e">
        <f t="shared" si="2"/>
        <v>#DIV/0!</v>
      </c>
      <c r="O65" s="124">
        <f t="shared" si="3"/>
        <v>0</v>
      </c>
    </row>
    <row r="66" spans="1:15" ht="25.5">
      <c r="A66" s="95" t="s">
        <v>336</v>
      </c>
      <c r="B66" s="25" t="s">
        <v>5</v>
      </c>
      <c r="C66" s="25" t="s">
        <v>334</v>
      </c>
      <c r="D66" s="21"/>
      <c r="E66" s="123">
        <f t="shared" si="32"/>
        <v>13828.6</v>
      </c>
      <c r="F66" s="123">
        <f t="shared" si="32"/>
        <v>0</v>
      </c>
      <c r="G66" s="123">
        <f t="shared" si="32"/>
        <v>0</v>
      </c>
      <c r="H66" s="123">
        <f t="shared" si="32"/>
        <v>0</v>
      </c>
      <c r="I66" s="123">
        <f t="shared" si="32"/>
        <v>0</v>
      </c>
      <c r="J66" s="123">
        <f t="shared" si="32"/>
        <v>0</v>
      </c>
      <c r="K66" s="123">
        <f t="shared" si="32"/>
        <v>0</v>
      </c>
      <c r="L66" s="123">
        <f t="shared" si="32"/>
        <v>0</v>
      </c>
      <c r="M66" s="123">
        <f t="shared" si="32"/>
        <v>0</v>
      </c>
      <c r="N66" s="124" t="e">
        <f t="shared" si="2"/>
        <v>#DIV/0!</v>
      </c>
      <c r="O66" s="124">
        <f t="shared" si="3"/>
        <v>0</v>
      </c>
    </row>
    <row r="67" spans="1:15" ht="25.5">
      <c r="A67" s="47" t="s">
        <v>283</v>
      </c>
      <c r="B67" s="25" t="s">
        <v>5</v>
      </c>
      <c r="C67" s="25" t="s">
        <v>334</v>
      </c>
      <c r="D67" s="25" t="s">
        <v>82</v>
      </c>
      <c r="E67" s="123">
        <f t="shared" si="32"/>
        <v>13828.6</v>
      </c>
      <c r="F67" s="123">
        <f t="shared" si="32"/>
        <v>0</v>
      </c>
      <c r="G67" s="123">
        <f t="shared" si="32"/>
        <v>0</v>
      </c>
      <c r="H67" s="123">
        <f t="shared" si="32"/>
        <v>0</v>
      </c>
      <c r="I67" s="123">
        <f t="shared" si="32"/>
        <v>0</v>
      </c>
      <c r="J67" s="123">
        <f t="shared" si="32"/>
        <v>0</v>
      </c>
      <c r="K67" s="123">
        <f t="shared" si="32"/>
        <v>0</v>
      </c>
      <c r="L67" s="123">
        <f t="shared" si="32"/>
        <v>0</v>
      </c>
      <c r="M67" s="123">
        <f t="shared" si="32"/>
        <v>0</v>
      </c>
      <c r="N67" s="124" t="e">
        <f t="shared" si="2"/>
        <v>#DIV/0!</v>
      </c>
      <c r="O67" s="124">
        <f t="shared" si="3"/>
        <v>0</v>
      </c>
    </row>
    <row r="68" spans="1:15" ht="25.5">
      <c r="A68" s="23" t="s">
        <v>85</v>
      </c>
      <c r="B68" s="25" t="s">
        <v>5</v>
      </c>
      <c r="C68" s="25" t="s">
        <v>334</v>
      </c>
      <c r="D68" s="25" t="s">
        <v>83</v>
      </c>
      <c r="E68" s="123">
        <v>13828.6</v>
      </c>
      <c r="F68" s="125"/>
      <c r="G68" s="125"/>
      <c r="H68" s="125"/>
      <c r="I68" s="126"/>
      <c r="J68" s="43"/>
      <c r="K68" s="43"/>
      <c r="L68" s="43">
        <v>0</v>
      </c>
      <c r="M68" s="79">
        <v>0</v>
      </c>
      <c r="N68" s="124" t="e">
        <f t="shared" si="2"/>
        <v>#DIV/0!</v>
      </c>
      <c r="O68" s="124">
        <f t="shared" si="3"/>
        <v>0</v>
      </c>
    </row>
    <row r="69" spans="1:15" ht="12.75">
      <c r="A69" s="23" t="s">
        <v>10</v>
      </c>
      <c r="B69" s="25" t="s">
        <v>5</v>
      </c>
      <c r="C69" s="25" t="s">
        <v>94</v>
      </c>
      <c r="D69" s="25"/>
      <c r="E69" s="123">
        <f aca="true" t="shared" si="33" ref="E69:M72">E70</f>
        <v>4065.4</v>
      </c>
      <c r="F69" s="123">
        <f t="shared" si="33"/>
        <v>3956</v>
      </c>
      <c r="G69" s="123">
        <f t="shared" si="33"/>
        <v>3956</v>
      </c>
      <c r="H69" s="123">
        <f t="shared" si="33"/>
        <v>3956</v>
      </c>
      <c r="I69" s="123">
        <f t="shared" si="33"/>
        <v>3956</v>
      </c>
      <c r="J69" s="123">
        <f t="shared" si="33"/>
        <v>0</v>
      </c>
      <c r="K69" s="123">
        <f t="shared" si="33"/>
        <v>4065.4</v>
      </c>
      <c r="L69" s="123">
        <f t="shared" si="33"/>
        <v>2609.9</v>
      </c>
      <c r="M69" s="123">
        <f t="shared" si="33"/>
        <v>2272.4</v>
      </c>
      <c r="N69" s="124">
        <f t="shared" si="2"/>
        <v>87.068470056324</v>
      </c>
      <c r="O69" s="124">
        <f t="shared" si="3"/>
        <v>55.89609878486742</v>
      </c>
    </row>
    <row r="70" spans="1:15" s="13" customFormat="1" ht="14.25">
      <c r="A70" s="23" t="s">
        <v>11</v>
      </c>
      <c r="B70" s="25" t="s">
        <v>5</v>
      </c>
      <c r="C70" s="25" t="s">
        <v>95</v>
      </c>
      <c r="D70" s="25"/>
      <c r="E70" s="123">
        <f t="shared" si="33"/>
        <v>4065.4</v>
      </c>
      <c r="F70" s="123">
        <f t="shared" si="33"/>
        <v>3956</v>
      </c>
      <c r="G70" s="123">
        <f t="shared" si="33"/>
        <v>3956</v>
      </c>
      <c r="H70" s="123">
        <f t="shared" si="33"/>
        <v>3956</v>
      </c>
      <c r="I70" s="123">
        <f t="shared" si="33"/>
        <v>3956</v>
      </c>
      <c r="J70" s="123">
        <f t="shared" si="33"/>
        <v>0</v>
      </c>
      <c r="K70" s="123">
        <f t="shared" si="33"/>
        <v>4065.4</v>
      </c>
      <c r="L70" s="123">
        <f t="shared" si="33"/>
        <v>2609.9</v>
      </c>
      <c r="M70" s="123">
        <f t="shared" si="33"/>
        <v>2272.4</v>
      </c>
      <c r="N70" s="124">
        <f t="shared" si="2"/>
        <v>87.068470056324</v>
      </c>
      <c r="O70" s="124">
        <f t="shared" si="3"/>
        <v>55.89609878486742</v>
      </c>
    </row>
    <row r="71" spans="1:15" ht="38.25">
      <c r="A71" s="52" t="s">
        <v>145</v>
      </c>
      <c r="B71" s="27" t="s">
        <v>5</v>
      </c>
      <c r="C71" s="27" t="s">
        <v>96</v>
      </c>
      <c r="D71" s="27"/>
      <c r="E71" s="144">
        <f t="shared" si="33"/>
        <v>4065.4</v>
      </c>
      <c r="F71" s="144">
        <f t="shared" si="33"/>
        <v>3956</v>
      </c>
      <c r="G71" s="144">
        <f t="shared" si="33"/>
        <v>3956</v>
      </c>
      <c r="H71" s="144">
        <f t="shared" si="33"/>
        <v>3956</v>
      </c>
      <c r="I71" s="144">
        <f t="shared" si="33"/>
        <v>3956</v>
      </c>
      <c r="J71" s="144">
        <f t="shared" si="33"/>
        <v>0</v>
      </c>
      <c r="K71" s="144">
        <f t="shared" si="33"/>
        <v>4065.4</v>
      </c>
      <c r="L71" s="144">
        <f t="shared" si="33"/>
        <v>2609.9</v>
      </c>
      <c r="M71" s="144">
        <f t="shared" si="33"/>
        <v>2272.4</v>
      </c>
      <c r="N71" s="124">
        <f t="shared" si="2"/>
        <v>87.068470056324</v>
      </c>
      <c r="O71" s="124">
        <f t="shared" si="3"/>
        <v>55.89609878486742</v>
      </c>
    </row>
    <row r="72" spans="1:15" ht="25.5">
      <c r="A72" s="47" t="s">
        <v>283</v>
      </c>
      <c r="B72" s="27" t="s">
        <v>5</v>
      </c>
      <c r="C72" s="27" t="s">
        <v>96</v>
      </c>
      <c r="D72" s="27" t="s">
        <v>82</v>
      </c>
      <c r="E72" s="144">
        <f t="shared" si="33"/>
        <v>4065.4</v>
      </c>
      <c r="F72" s="144">
        <f t="shared" si="33"/>
        <v>3956</v>
      </c>
      <c r="G72" s="144">
        <f t="shared" si="33"/>
        <v>3956</v>
      </c>
      <c r="H72" s="144">
        <f t="shared" si="33"/>
        <v>3956</v>
      </c>
      <c r="I72" s="144">
        <f t="shared" si="33"/>
        <v>3956</v>
      </c>
      <c r="J72" s="144">
        <f t="shared" si="33"/>
        <v>0</v>
      </c>
      <c r="K72" s="144">
        <f t="shared" si="33"/>
        <v>4065.4</v>
      </c>
      <c r="L72" s="144">
        <f t="shared" si="33"/>
        <v>2609.9</v>
      </c>
      <c r="M72" s="144">
        <f t="shared" si="33"/>
        <v>2272.4</v>
      </c>
      <c r="N72" s="124">
        <f t="shared" si="2"/>
        <v>87.068470056324</v>
      </c>
      <c r="O72" s="124">
        <f t="shared" si="3"/>
        <v>55.89609878486742</v>
      </c>
    </row>
    <row r="73" spans="1:15" ht="25.5">
      <c r="A73" s="23" t="s">
        <v>266</v>
      </c>
      <c r="B73" s="25" t="s">
        <v>5</v>
      </c>
      <c r="C73" s="27" t="s">
        <v>96</v>
      </c>
      <c r="D73" s="25" t="s">
        <v>83</v>
      </c>
      <c r="E73" s="123">
        <v>4065.4</v>
      </c>
      <c r="F73" s="123">
        <v>3956</v>
      </c>
      <c r="G73" s="123">
        <v>3956</v>
      </c>
      <c r="H73" s="123">
        <v>3956</v>
      </c>
      <c r="I73" s="127">
        <v>3956</v>
      </c>
      <c r="J73" s="43"/>
      <c r="K73" s="79">
        <f>E73+J73</f>
        <v>4065.4</v>
      </c>
      <c r="L73" s="43">
        <v>2609.9</v>
      </c>
      <c r="M73" s="79">
        <v>2272.4</v>
      </c>
      <c r="N73" s="124">
        <f t="shared" si="2"/>
        <v>87.068470056324</v>
      </c>
      <c r="O73" s="124">
        <f t="shared" si="3"/>
        <v>55.89609878486742</v>
      </c>
    </row>
    <row r="74" spans="1:15" ht="25.5" hidden="1">
      <c r="A74" s="23" t="s">
        <v>139</v>
      </c>
      <c r="B74" s="25" t="s">
        <v>5</v>
      </c>
      <c r="C74" s="25" t="s">
        <v>140</v>
      </c>
      <c r="D74" s="25"/>
      <c r="E74" s="123">
        <f>E75</f>
        <v>0</v>
      </c>
      <c r="F74" s="123">
        <f aca="true" t="shared" si="34" ref="F74:K74">F75</f>
        <v>0</v>
      </c>
      <c r="G74" s="123">
        <f t="shared" si="34"/>
        <v>0</v>
      </c>
      <c r="H74" s="123">
        <f t="shared" si="34"/>
        <v>0</v>
      </c>
      <c r="I74" s="123">
        <f t="shared" si="34"/>
        <v>0</v>
      </c>
      <c r="J74" s="123">
        <f t="shared" si="34"/>
        <v>0</v>
      </c>
      <c r="K74" s="123">
        <f t="shared" si="34"/>
        <v>0</v>
      </c>
      <c r="L74" s="43"/>
      <c r="M74" s="43"/>
      <c r="N74" s="124" t="e">
        <f aca="true" t="shared" si="35" ref="N74:N138">M74/L74*100</f>
        <v>#DIV/0!</v>
      </c>
      <c r="O74" s="124" t="e">
        <f aca="true" t="shared" si="36" ref="O74:O138">M74/E74*100</f>
        <v>#DIV/0!</v>
      </c>
    </row>
    <row r="75" spans="1:15" ht="25.5" hidden="1">
      <c r="A75" s="23" t="s">
        <v>141</v>
      </c>
      <c r="B75" s="25" t="s">
        <v>5</v>
      </c>
      <c r="C75" s="25" t="s">
        <v>142</v>
      </c>
      <c r="D75" s="25"/>
      <c r="E75" s="123">
        <f>E76</f>
        <v>0</v>
      </c>
      <c r="F75" s="123">
        <f aca="true" t="shared" si="37" ref="F75:K75">F76</f>
        <v>0</v>
      </c>
      <c r="G75" s="123">
        <f t="shared" si="37"/>
        <v>0</v>
      </c>
      <c r="H75" s="123">
        <f t="shared" si="37"/>
        <v>0</v>
      </c>
      <c r="I75" s="123">
        <f t="shared" si="37"/>
        <v>0</v>
      </c>
      <c r="J75" s="123">
        <f t="shared" si="37"/>
        <v>0</v>
      </c>
      <c r="K75" s="123">
        <f t="shared" si="37"/>
        <v>0</v>
      </c>
      <c r="L75" s="43"/>
      <c r="M75" s="43"/>
      <c r="N75" s="124" t="e">
        <f t="shared" si="35"/>
        <v>#DIV/0!</v>
      </c>
      <c r="O75" s="124" t="e">
        <f t="shared" si="36"/>
        <v>#DIV/0!</v>
      </c>
    </row>
    <row r="76" spans="1:15" ht="38.25" hidden="1">
      <c r="A76" s="23" t="s">
        <v>213</v>
      </c>
      <c r="B76" s="25" t="s">
        <v>5</v>
      </c>
      <c r="C76" s="25" t="s">
        <v>143</v>
      </c>
      <c r="D76" s="25"/>
      <c r="E76" s="123">
        <f>E77</f>
        <v>0</v>
      </c>
      <c r="F76" s="123">
        <f aca="true" t="shared" si="38" ref="F76:K76">F77</f>
        <v>0</v>
      </c>
      <c r="G76" s="123">
        <f t="shared" si="38"/>
        <v>0</v>
      </c>
      <c r="H76" s="123">
        <f t="shared" si="38"/>
        <v>0</v>
      </c>
      <c r="I76" s="123">
        <f t="shared" si="38"/>
        <v>0</v>
      </c>
      <c r="J76" s="123">
        <f t="shared" si="38"/>
        <v>0</v>
      </c>
      <c r="K76" s="123">
        <f t="shared" si="38"/>
        <v>0</v>
      </c>
      <c r="L76" s="43"/>
      <c r="M76" s="43"/>
      <c r="N76" s="124" t="e">
        <f t="shared" si="35"/>
        <v>#DIV/0!</v>
      </c>
      <c r="O76" s="124" t="e">
        <f t="shared" si="36"/>
        <v>#DIV/0!</v>
      </c>
    </row>
    <row r="77" spans="1:15" ht="38.25" hidden="1">
      <c r="A77" s="23" t="s">
        <v>214</v>
      </c>
      <c r="B77" s="25" t="s">
        <v>5</v>
      </c>
      <c r="C77" s="27" t="s">
        <v>144</v>
      </c>
      <c r="D77" s="25"/>
      <c r="E77" s="123">
        <f>E78</f>
        <v>0</v>
      </c>
      <c r="F77" s="123">
        <f aca="true" t="shared" si="39" ref="F77:K77">F78</f>
        <v>0</v>
      </c>
      <c r="G77" s="123">
        <f t="shared" si="39"/>
        <v>0</v>
      </c>
      <c r="H77" s="123">
        <f t="shared" si="39"/>
        <v>0</v>
      </c>
      <c r="I77" s="123">
        <f t="shared" si="39"/>
        <v>0</v>
      </c>
      <c r="J77" s="123">
        <f t="shared" si="39"/>
        <v>0</v>
      </c>
      <c r="K77" s="123">
        <f t="shared" si="39"/>
        <v>0</v>
      </c>
      <c r="L77" s="43"/>
      <c r="M77" s="43"/>
      <c r="N77" s="124" t="e">
        <f t="shared" si="35"/>
        <v>#DIV/0!</v>
      </c>
      <c r="O77" s="124" t="e">
        <f t="shared" si="36"/>
        <v>#DIV/0!</v>
      </c>
    </row>
    <row r="78" spans="1:15" ht="25.5" hidden="1">
      <c r="A78" s="23" t="s">
        <v>84</v>
      </c>
      <c r="B78" s="25" t="s">
        <v>5</v>
      </c>
      <c r="C78" s="27" t="s">
        <v>144</v>
      </c>
      <c r="D78" s="25" t="s">
        <v>82</v>
      </c>
      <c r="E78" s="123">
        <f>E79</f>
        <v>0</v>
      </c>
      <c r="F78" s="123">
        <f aca="true" t="shared" si="40" ref="F78:K78">F79</f>
        <v>0</v>
      </c>
      <c r="G78" s="123">
        <f t="shared" si="40"/>
        <v>0</v>
      </c>
      <c r="H78" s="123">
        <f t="shared" si="40"/>
        <v>0</v>
      </c>
      <c r="I78" s="123">
        <f t="shared" si="40"/>
        <v>0</v>
      </c>
      <c r="J78" s="123">
        <f t="shared" si="40"/>
        <v>0</v>
      </c>
      <c r="K78" s="123">
        <f t="shared" si="40"/>
        <v>0</v>
      </c>
      <c r="L78" s="43"/>
      <c r="M78" s="43"/>
      <c r="N78" s="124" t="e">
        <f t="shared" si="35"/>
        <v>#DIV/0!</v>
      </c>
      <c r="O78" s="124" t="e">
        <f t="shared" si="36"/>
        <v>#DIV/0!</v>
      </c>
    </row>
    <row r="79" spans="1:15" ht="25.5" hidden="1">
      <c r="A79" s="23" t="s">
        <v>85</v>
      </c>
      <c r="B79" s="25" t="s">
        <v>5</v>
      </c>
      <c r="C79" s="27" t="s">
        <v>144</v>
      </c>
      <c r="D79" s="25" t="s">
        <v>83</v>
      </c>
      <c r="E79" s="123"/>
      <c r="F79" s="123"/>
      <c r="G79" s="123"/>
      <c r="H79" s="123"/>
      <c r="I79" s="127"/>
      <c r="J79" s="43">
        <v>0</v>
      </c>
      <c r="K79" s="79">
        <f>E79+J79</f>
        <v>0</v>
      </c>
      <c r="L79" s="43"/>
      <c r="M79" s="43"/>
      <c r="N79" s="124" t="e">
        <f t="shared" si="35"/>
        <v>#DIV/0!</v>
      </c>
      <c r="O79" s="124" t="e">
        <f t="shared" si="36"/>
        <v>#DIV/0!</v>
      </c>
    </row>
    <row r="80" spans="1:15" ht="12.75">
      <c r="A80" s="23" t="s">
        <v>1</v>
      </c>
      <c r="B80" s="25" t="s">
        <v>5</v>
      </c>
      <c r="C80" s="27" t="s">
        <v>107</v>
      </c>
      <c r="D80" s="25"/>
      <c r="E80" s="123">
        <f>E84+E81</f>
        <v>3200.7</v>
      </c>
      <c r="F80" s="123">
        <f aca="true" t="shared" si="41" ref="F80:M80">F84+F81</f>
        <v>0</v>
      </c>
      <c r="G80" s="123">
        <f t="shared" si="41"/>
        <v>0</v>
      </c>
      <c r="H80" s="123">
        <f t="shared" si="41"/>
        <v>0</v>
      </c>
      <c r="I80" s="123">
        <f t="shared" si="41"/>
        <v>0</v>
      </c>
      <c r="J80" s="123">
        <f t="shared" si="41"/>
        <v>168</v>
      </c>
      <c r="K80" s="123">
        <f t="shared" si="41"/>
        <v>2368.7</v>
      </c>
      <c r="L80" s="123">
        <f t="shared" si="41"/>
        <v>1980</v>
      </c>
      <c r="M80" s="123">
        <f t="shared" si="41"/>
        <v>1618.4</v>
      </c>
      <c r="N80" s="124">
        <f t="shared" si="35"/>
        <v>81.73737373737374</v>
      </c>
      <c r="O80" s="124">
        <f t="shared" si="36"/>
        <v>50.56393913831349</v>
      </c>
    </row>
    <row r="81" spans="1:15" ht="44.25" customHeight="1" hidden="1">
      <c r="A81" s="23" t="s">
        <v>294</v>
      </c>
      <c r="B81" s="25" t="s">
        <v>5</v>
      </c>
      <c r="C81" s="27" t="s">
        <v>293</v>
      </c>
      <c r="D81" s="25"/>
      <c r="E81" s="123">
        <f>E82</f>
        <v>0</v>
      </c>
      <c r="F81" s="123">
        <f aca="true" t="shared" si="42" ref="F81:M81">F82</f>
        <v>0</v>
      </c>
      <c r="G81" s="123">
        <f t="shared" si="42"/>
        <v>0</v>
      </c>
      <c r="H81" s="123">
        <f t="shared" si="42"/>
        <v>0</v>
      </c>
      <c r="I81" s="123">
        <f t="shared" si="42"/>
        <v>0</v>
      </c>
      <c r="J81" s="123">
        <f t="shared" si="42"/>
        <v>0</v>
      </c>
      <c r="K81" s="123">
        <f t="shared" si="42"/>
        <v>0</v>
      </c>
      <c r="L81" s="123">
        <f t="shared" si="42"/>
        <v>0</v>
      </c>
      <c r="M81" s="123">
        <f t="shared" si="42"/>
        <v>0</v>
      </c>
      <c r="N81" s="124" t="e">
        <f t="shared" si="35"/>
        <v>#DIV/0!</v>
      </c>
      <c r="O81" s="124" t="e">
        <f t="shared" si="36"/>
        <v>#DIV/0!</v>
      </c>
    </row>
    <row r="82" spans="1:15" ht="25.5" hidden="1">
      <c r="A82" s="23" t="s">
        <v>84</v>
      </c>
      <c r="B82" s="25" t="s">
        <v>5</v>
      </c>
      <c r="C82" s="27" t="s">
        <v>293</v>
      </c>
      <c r="D82" s="25" t="s">
        <v>82</v>
      </c>
      <c r="E82" s="123">
        <f>E83</f>
        <v>0</v>
      </c>
      <c r="F82" s="123">
        <f aca="true" t="shared" si="43" ref="F82:M82">F83</f>
        <v>0</v>
      </c>
      <c r="G82" s="123">
        <f t="shared" si="43"/>
        <v>0</v>
      </c>
      <c r="H82" s="123">
        <f t="shared" si="43"/>
        <v>0</v>
      </c>
      <c r="I82" s="123">
        <f t="shared" si="43"/>
        <v>0</v>
      </c>
      <c r="J82" s="123">
        <f t="shared" si="43"/>
        <v>0</v>
      </c>
      <c r="K82" s="123">
        <f t="shared" si="43"/>
        <v>0</v>
      </c>
      <c r="L82" s="123">
        <f t="shared" si="43"/>
        <v>0</v>
      </c>
      <c r="M82" s="123">
        <f t="shared" si="43"/>
        <v>0</v>
      </c>
      <c r="N82" s="124" t="e">
        <f t="shared" si="35"/>
        <v>#DIV/0!</v>
      </c>
      <c r="O82" s="124" t="e">
        <f t="shared" si="36"/>
        <v>#DIV/0!</v>
      </c>
    </row>
    <row r="83" spans="1:15" ht="25.5" hidden="1">
      <c r="A83" s="23" t="s">
        <v>85</v>
      </c>
      <c r="B83" s="25" t="s">
        <v>5</v>
      </c>
      <c r="C83" s="27" t="s">
        <v>293</v>
      </c>
      <c r="D83" s="25" t="s">
        <v>83</v>
      </c>
      <c r="E83" s="123"/>
      <c r="F83" s="123"/>
      <c r="G83" s="123"/>
      <c r="H83" s="123"/>
      <c r="I83" s="127"/>
      <c r="J83" s="43"/>
      <c r="K83" s="79"/>
      <c r="L83" s="43"/>
      <c r="M83" s="43"/>
      <c r="N83" s="124" t="e">
        <f t="shared" si="35"/>
        <v>#DIV/0!</v>
      </c>
      <c r="O83" s="124" t="e">
        <f t="shared" si="36"/>
        <v>#DIV/0!</v>
      </c>
    </row>
    <row r="84" spans="1:15" ht="25.5">
      <c r="A84" s="23" t="s">
        <v>146</v>
      </c>
      <c r="B84" s="25" t="s">
        <v>5</v>
      </c>
      <c r="C84" s="27" t="s">
        <v>147</v>
      </c>
      <c r="D84" s="25"/>
      <c r="E84" s="123">
        <f>E88+E91+E85</f>
        <v>3200.7</v>
      </c>
      <c r="F84" s="123">
        <f aca="true" t="shared" si="44" ref="F84:M84">F88+F91+F85</f>
        <v>0</v>
      </c>
      <c r="G84" s="123">
        <f t="shared" si="44"/>
        <v>0</v>
      </c>
      <c r="H84" s="123">
        <f t="shared" si="44"/>
        <v>0</v>
      </c>
      <c r="I84" s="123">
        <f t="shared" si="44"/>
        <v>0</v>
      </c>
      <c r="J84" s="123">
        <f t="shared" si="44"/>
        <v>168</v>
      </c>
      <c r="K84" s="123">
        <f t="shared" si="44"/>
        <v>2368.7</v>
      </c>
      <c r="L84" s="123">
        <f t="shared" si="44"/>
        <v>1980</v>
      </c>
      <c r="M84" s="123">
        <f t="shared" si="44"/>
        <v>1618.4</v>
      </c>
      <c r="N84" s="124">
        <f t="shared" si="35"/>
        <v>81.73737373737374</v>
      </c>
      <c r="O84" s="124">
        <f t="shared" si="36"/>
        <v>50.56393913831349</v>
      </c>
    </row>
    <row r="85" spans="1:15" ht="76.5">
      <c r="A85" s="24" t="s">
        <v>338</v>
      </c>
      <c r="B85" s="25" t="s">
        <v>5</v>
      </c>
      <c r="C85" s="27" t="s">
        <v>337</v>
      </c>
      <c r="D85" s="25"/>
      <c r="E85" s="123">
        <f>E86</f>
        <v>1000</v>
      </c>
      <c r="F85" s="123">
        <f aca="true" t="shared" si="45" ref="F85:M85">F86</f>
        <v>0</v>
      </c>
      <c r="G85" s="123">
        <f t="shared" si="45"/>
        <v>0</v>
      </c>
      <c r="H85" s="123">
        <f t="shared" si="45"/>
        <v>0</v>
      </c>
      <c r="I85" s="123">
        <f t="shared" si="45"/>
        <v>0</v>
      </c>
      <c r="J85" s="123">
        <f t="shared" si="45"/>
        <v>0</v>
      </c>
      <c r="K85" s="123">
        <f t="shared" si="45"/>
        <v>0</v>
      </c>
      <c r="L85" s="123">
        <f t="shared" si="45"/>
        <v>0</v>
      </c>
      <c r="M85" s="123">
        <f t="shared" si="45"/>
        <v>0</v>
      </c>
      <c r="N85" s="124" t="e">
        <f t="shared" si="35"/>
        <v>#DIV/0!</v>
      </c>
      <c r="O85" s="124">
        <f t="shared" si="36"/>
        <v>0</v>
      </c>
    </row>
    <row r="86" spans="1:15" ht="25.5">
      <c r="A86" s="47" t="s">
        <v>283</v>
      </c>
      <c r="B86" s="25" t="s">
        <v>5</v>
      </c>
      <c r="C86" s="27" t="s">
        <v>337</v>
      </c>
      <c r="D86" s="25" t="s">
        <v>82</v>
      </c>
      <c r="E86" s="123">
        <f>E87</f>
        <v>1000</v>
      </c>
      <c r="F86" s="123">
        <f aca="true" t="shared" si="46" ref="F86:M86">F87</f>
        <v>0</v>
      </c>
      <c r="G86" s="123">
        <f t="shared" si="46"/>
        <v>0</v>
      </c>
      <c r="H86" s="123">
        <f t="shared" si="46"/>
        <v>0</v>
      </c>
      <c r="I86" s="123">
        <f t="shared" si="46"/>
        <v>0</v>
      </c>
      <c r="J86" s="123">
        <f t="shared" si="46"/>
        <v>0</v>
      </c>
      <c r="K86" s="123">
        <f t="shared" si="46"/>
        <v>0</v>
      </c>
      <c r="L86" s="123">
        <f t="shared" si="46"/>
        <v>0</v>
      </c>
      <c r="M86" s="123">
        <f t="shared" si="46"/>
        <v>0</v>
      </c>
      <c r="N86" s="124" t="e">
        <f t="shared" si="35"/>
        <v>#DIV/0!</v>
      </c>
      <c r="O86" s="124">
        <f t="shared" si="36"/>
        <v>0</v>
      </c>
    </row>
    <row r="87" spans="1:15" ht="25.5">
      <c r="A87" s="23" t="s">
        <v>85</v>
      </c>
      <c r="B87" s="25" t="s">
        <v>5</v>
      </c>
      <c r="C87" s="27" t="s">
        <v>337</v>
      </c>
      <c r="D87" s="25" t="s">
        <v>83</v>
      </c>
      <c r="E87" s="123">
        <v>1000</v>
      </c>
      <c r="F87" s="123"/>
      <c r="G87" s="123"/>
      <c r="H87" s="123"/>
      <c r="I87" s="127"/>
      <c r="J87" s="43"/>
      <c r="K87" s="79"/>
      <c r="L87" s="43">
        <v>0</v>
      </c>
      <c r="M87" s="79">
        <v>0</v>
      </c>
      <c r="N87" s="124" t="e">
        <f t="shared" si="35"/>
        <v>#DIV/0!</v>
      </c>
      <c r="O87" s="124">
        <f t="shared" si="36"/>
        <v>0</v>
      </c>
    </row>
    <row r="88" spans="1:15" ht="67.5" customHeight="1">
      <c r="A88" s="24" t="s">
        <v>311</v>
      </c>
      <c r="B88" s="25" t="s">
        <v>5</v>
      </c>
      <c r="C88" s="27" t="s">
        <v>148</v>
      </c>
      <c r="D88" s="25"/>
      <c r="E88" s="123">
        <f aca="true" t="shared" si="47" ref="E88:M89">E89</f>
        <v>2200.7</v>
      </c>
      <c r="F88" s="123">
        <f t="shared" si="47"/>
        <v>0</v>
      </c>
      <c r="G88" s="123">
        <f t="shared" si="47"/>
        <v>0</v>
      </c>
      <c r="H88" s="123">
        <f t="shared" si="47"/>
        <v>0</v>
      </c>
      <c r="I88" s="123">
        <f t="shared" si="47"/>
        <v>0</v>
      </c>
      <c r="J88" s="123">
        <f t="shared" si="47"/>
        <v>0</v>
      </c>
      <c r="K88" s="123">
        <f t="shared" si="47"/>
        <v>2200.7</v>
      </c>
      <c r="L88" s="123">
        <f t="shared" si="47"/>
        <v>1980</v>
      </c>
      <c r="M88" s="123">
        <f t="shared" si="47"/>
        <v>1618.4</v>
      </c>
      <c r="N88" s="124">
        <f t="shared" si="35"/>
        <v>81.73737373737374</v>
      </c>
      <c r="O88" s="124">
        <f t="shared" si="36"/>
        <v>73.54023719725544</v>
      </c>
    </row>
    <row r="89" spans="1:15" ht="25.5">
      <c r="A89" s="47" t="s">
        <v>283</v>
      </c>
      <c r="B89" s="25" t="s">
        <v>5</v>
      </c>
      <c r="C89" s="27" t="s">
        <v>148</v>
      </c>
      <c r="D89" s="25" t="s">
        <v>82</v>
      </c>
      <c r="E89" s="123">
        <f t="shared" si="47"/>
        <v>2200.7</v>
      </c>
      <c r="F89" s="123">
        <f t="shared" si="47"/>
        <v>0</v>
      </c>
      <c r="G89" s="123">
        <f t="shared" si="47"/>
        <v>0</v>
      </c>
      <c r="H89" s="123">
        <f t="shared" si="47"/>
        <v>0</v>
      </c>
      <c r="I89" s="123">
        <f t="shared" si="47"/>
        <v>0</v>
      </c>
      <c r="J89" s="123">
        <f t="shared" si="47"/>
        <v>0</v>
      </c>
      <c r="K89" s="123">
        <f t="shared" si="47"/>
        <v>2200.7</v>
      </c>
      <c r="L89" s="123">
        <f t="shared" si="47"/>
        <v>1980</v>
      </c>
      <c r="M89" s="123">
        <f t="shared" si="47"/>
        <v>1618.4</v>
      </c>
      <c r="N89" s="124">
        <f t="shared" si="35"/>
        <v>81.73737373737374</v>
      </c>
      <c r="O89" s="124">
        <f t="shared" si="36"/>
        <v>73.54023719725544</v>
      </c>
    </row>
    <row r="90" spans="1:15" ht="25.5" hidden="1">
      <c r="A90" s="23" t="s">
        <v>85</v>
      </c>
      <c r="B90" s="25" t="s">
        <v>5</v>
      </c>
      <c r="C90" s="27" t="s">
        <v>148</v>
      </c>
      <c r="D90" s="25" t="s">
        <v>83</v>
      </c>
      <c r="E90" s="123">
        <v>2200.7</v>
      </c>
      <c r="F90" s="123"/>
      <c r="G90" s="123"/>
      <c r="H90" s="123"/>
      <c r="I90" s="127"/>
      <c r="J90" s="43"/>
      <c r="K90" s="79">
        <f>E90+J90</f>
        <v>2200.7</v>
      </c>
      <c r="L90" s="43">
        <v>1980</v>
      </c>
      <c r="M90" s="79">
        <v>1618.4</v>
      </c>
      <c r="N90" s="124">
        <f t="shared" si="35"/>
        <v>81.73737373737374</v>
      </c>
      <c r="O90" s="124">
        <f t="shared" si="36"/>
        <v>73.54023719725544</v>
      </c>
    </row>
    <row r="91" spans="1:15" ht="63.75" hidden="1">
      <c r="A91" s="24" t="s">
        <v>239</v>
      </c>
      <c r="B91" s="25" t="s">
        <v>5</v>
      </c>
      <c r="C91" s="27" t="s">
        <v>238</v>
      </c>
      <c r="D91" s="25"/>
      <c r="E91" s="123">
        <f aca="true" t="shared" si="48" ref="E91:K92">E92</f>
        <v>0</v>
      </c>
      <c r="F91" s="123">
        <f t="shared" si="48"/>
        <v>0</v>
      </c>
      <c r="G91" s="123">
        <f t="shared" si="48"/>
        <v>0</v>
      </c>
      <c r="H91" s="123">
        <f t="shared" si="48"/>
        <v>0</v>
      </c>
      <c r="I91" s="123">
        <f t="shared" si="48"/>
        <v>0</v>
      </c>
      <c r="J91" s="123">
        <f t="shared" si="48"/>
        <v>168</v>
      </c>
      <c r="K91" s="123">
        <f t="shared" si="48"/>
        <v>168</v>
      </c>
      <c r="L91" s="43"/>
      <c r="M91" s="43"/>
      <c r="N91" s="124" t="e">
        <f t="shared" si="35"/>
        <v>#DIV/0!</v>
      </c>
      <c r="O91" s="124" t="e">
        <f t="shared" si="36"/>
        <v>#DIV/0!</v>
      </c>
    </row>
    <row r="92" spans="1:15" ht="25.5" hidden="1">
      <c r="A92" s="23" t="s">
        <v>84</v>
      </c>
      <c r="B92" s="25" t="s">
        <v>5</v>
      </c>
      <c r="C92" s="27" t="s">
        <v>238</v>
      </c>
      <c r="D92" s="25" t="s">
        <v>82</v>
      </c>
      <c r="E92" s="123">
        <f t="shared" si="48"/>
        <v>0</v>
      </c>
      <c r="F92" s="123">
        <f t="shared" si="48"/>
        <v>0</v>
      </c>
      <c r="G92" s="123">
        <f t="shared" si="48"/>
        <v>0</v>
      </c>
      <c r="H92" s="123">
        <f t="shared" si="48"/>
        <v>0</v>
      </c>
      <c r="I92" s="123">
        <f t="shared" si="48"/>
        <v>0</v>
      </c>
      <c r="J92" s="123">
        <f t="shared" si="48"/>
        <v>168</v>
      </c>
      <c r="K92" s="123">
        <f t="shared" si="48"/>
        <v>168</v>
      </c>
      <c r="L92" s="43"/>
      <c r="M92" s="43"/>
      <c r="N92" s="124" t="e">
        <f t="shared" si="35"/>
        <v>#DIV/0!</v>
      </c>
      <c r="O92" s="124" t="e">
        <f t="shared" si="36"/>
        <v>#DIV/0!</v>
      </c>
    </row>
    <row r="93" spans="1:15" ht="25.5" hidden="1">
      <c r="A93" s="23" t="s">
        <v>85</v>
      </c>
      <c r="B93" s="25" t="s">
        <v>5</v>
      </c>
      <c r="C93" s="27" t="s">
        <v>238</v>
      </c>
      <c r="D93" s="25" t="s">
        <v>83</v>
      </c>
      <c r="E93" s="123">
        <v>0</v>
      </c>
      <c r="F93" s="123"/>
      <c r="G93" s="123"/>
      <c r="H93" s="123"/>
      <c r="I93" s="127"/>
      <c r="J93" s="43">
        <v>168</v>
      </c>
      <c r="K93" s="79">
        <f>E93+J93</f>
        <v>168</v>
      </c>
      <c r="L93" s="43"/>
      <c r="M93" s="43"/>
      <c r="N93" s="124" t="e">
        <f t="shared" si="35"/>
        <v>#DIV/0!</v>
      </c>
      <c r="O93" s="124" t="e">
        <f t="shared" si="36"/>
        <v>#DIV/0!</v>
      </c>
    </row>
    <row r="94" spans="1:15" ht="12.75">
      <c r="A94" s="61" t="s">
        <v>190</v>
      </c>
      <c r="B94" s="21" t="s">
        <v>191</v>
      </c>
      <c r="C94" s="27"/>
      <c r="D94" s="25"/>
      <c r="E94" s="125">
        <f>E98+E95</f>
        <v>589.2</v>
      </c>
      <c r="F94" s="125">
        <f aca="true" t="shared" si="49" ref="F94:M94">F98+F95</f>
        <v>0</v>
      </c>
      <c r="G94" s="125">
        <f t="shared" si="49"/>
        <v>0</v>
      </c>
      <c r="H94" s="125">
        <f t="shared" si="49"/>
        <v>0</v>
      </c>
      <c r="I94" s="125">
        <f t="shared" si="49"/>
        <v>0</v>
      </c>
      <c r="J94" s="125">
        <f t="shared" si="49"/>
        <v>0</v>
      </c>
      <c r="K94" s="125">
        <f t="shared" si="49"/>
        <v>589.2</v>
      </c>
      <c r="L94" s="125">
        <f t="shared" si="49"/>
        <v>589.2</v>
      </c>
      <c r="M94" s="125">
        <f t="shared" si="49"/>
        <v>0</v>
      </c>
      <c r="N94" s="129">
        <f t="shared" si="35"/>
        <v>0</v>
      </c>
      <c r="O94" s="129">
        <f t="shared" si="36"/>
        <v>0</v>
      </c>
    </row>
    <row r="95" spans="1:15" ht="38.25" hidden="1">
      <c r="A95" s="23" t="s">
        <v>286</v>
      </c>
      <c r="B95" s="25" t="s">
        <v>191</v>
      </c>
      <c r="C95" s="25" t="s">
        <v>135</v>
      </c>
      <c r="D95" s="25"/>
      <c r="E95" s="123">
        <f>E96</f>
        <v>0</v>
      </c>
      <c r="F95" s="123">
        <f aca="true" t="shared" si="50" ref="F95:M95">F96</f>
        <v>0</v>
      </c>
      <c r="G95" s="123">
        <f t="shared" si="50"/>
        <v>0</v>
      </c>
      <c r="H95" s="123">
        <f t="shared" si="50"/>
        <v>0</v>
      </c>
      <c r="I95" s="123">
        <f t="shared" si="50"/>
        <v>0</v>
      </c>
      <c r="J95" s="123">
        <f t="shared" si="50"/>
        <v>0</v>
      </c>
      <c r="K95" s="123">
        <f t="shared" si="50"/>
        <v>0</v>
      </c>
      <c r="L95" s="123">
        <f t="shared" si="50"/>
        <v>0</v>
      </c>
      <c r="M95" s="123">
        <f t="shared" si="50"/>
        <v>0</v>
      </c>
      <c r="N95" s="124" t="e">
        <f t="shared" si="35"/>
        <v>#DIV/0!</v>
      </c>
      <c r="O95" s="124" t="e">
        <f t="shared" si="36"/>
        <v>#DIV/0!</v>
      </c>
    </row>
    <row r="96" spans="1:15" ht="25.5" hidden="1">
      <c r="A96" s="23" t="s">
        <v>84</v>
      </c>
      <c r="B96" s="25" t="s">
        <v>191</v>
      </c>
      <c r="C96" s="25" t="s">
        <v>135</v>
      </c>
      <c r="D96" s="25" t="s">
        <v>82</v>
      </c>
      <c r="E96" s="123">
        <f>E97</f>
        <v>0</v>
      </c>
      <c r="F96" s="123">
        <f aca="true" t="shared" si="51" ref="F96:M96">F97</f>
        <v>0</v>
      </c>
      <c r="G96" s="123">
        <f t="shared" si="51"/>
        <v>0</v>
      </c>
      <c r="H96" s="123">
        <f t="shared" si="51"/>
        <v>0</v>
      </c>
      <c r="I96" s="123">
        <f t="shared" si="51"/>
        <v>0</v>
      </c>
      <c r="J96" s="123">
        <f t="shared" si="51"/>
        <v>0</v>
      </c>
      <c r="K96" s="123">
        <f t="shared" si="51"/>
        <v>0</v>
      </c>
      <c r="L96" s="123">
        <f t="shared" si="51"/>
        <v>0</v>
      </c>
      <c r="M96" s="123">
        <f t="shared" si="51"/>
        <v>0</v>
      </c>
      <c r="N96" s="124" t="e">
        <f t="shared" si="35"/>
        <v>#DIV/0!</v>
      </c>
      <c r="O96" s="124" t="e">
        <f t="shared" si="36"/>
        <v>#DIV/0!</v>
      </c>
    </row>
    <row r="97" spans="1:15" ht="25.5" hidden="1">
      <c r="A97" s="23" t="s">
        <v>85</v>
      </c>
      <c r="B97" s="25" t="s">
        <v>191</v>
      </c>
      <c r="C97" s="25" t="s">
        <v>135</v>
      </c>
      <c r="D97" s="25" t="s">
        <v>83</v>
      </c>
      <c r="E97" s="122"/>
      <c r="F97" s="125"/>
      <c r="G97" s="125"/>
      <c r="H97" s="125"/>
      <c r="I97" s="125"/>
      <c r="J97" s="123"/>
      <c r="K97" s="123"/>
      <c r="L97" s="43"/>
      <c r="M97" s="43"/>
      <c r="N97" s="124" t="e">
        <f t="shared" si="35"/>
        <v>#DIV/0!</v>
      </c>
      <c r="O97" s="124" t="e">
        <f t="shared" si="36"/>
        <v>#DIV/0!</v>
      </c>
    </row>
    <row r="98" spans="1:15" ht="12.75">
      <c r="A98" s="23" t="s">
        <v>1</v>
      </c>
      <c r="B98" s="25" t="s">
        <v>191</v>
      </c>
      <c r="C98" s="27" t="s">
        <v>107</v>
      </c>
      <c r="D98" s="25"/>
      <c r="E98" s="123">
        <f>E102+E105+E99</f>
        <v>589.2</v>
      </c>
      <c r="F98" s="123">
        <f aca="true" t="shared" si="52" ref="F98:M98">F102+F105+F99</f>
        <v>0</v>
      </c>
      <c r="G98" s="123">
        <f t="shared" si="52"/>
        <v>0</v>
      </c>
      <c r="H98" s="123">
        <f t="shared" si="52"/>
        <v>0</v>
      </c>
      <c r="I98" s="123">
        <f t="shared" si="52"/>
        <v>0</v>
      </c>
      <c r="J98" s="123">
        <f t="shared" si="52"/>
        <v>0</v>
      </c>
      <c r="K98" s="123">
        <f t="shared" si="52"/>
        <v>589.2</v>
      </c>
      <c r="L98" s="123">
        <f t="shared" si="52"/>
        <v>589.2</v>
      </c>
      <c r="M98" s="123">
        <f t="shared" si="52"/>
        <v>0</v>
      </c>
      <c r="N98" s="124">
        <f t="shared" si="35"/>
        <v>0</v>
      </c>
      <c r="O98" s="124">
        <f t="shared" si="36"/>
        <v>0</v>
      </c>
    </row>
    <row r="99" spans="1:15" ht="63.75" hidden="1">
      <c r="A99" s="120" t="s">
        <v>295</v>
      </c>
      <c r="B99" s="25" t="s">
        <v>191</v>
      </c>
      <c r="C99" s="27" t="s">
        <v>223</v>
      </c>
      <c r="D99" s="25"/>
      <c r="E99" s="123">
        <f>E100</f>
        <v>0</v>
      </c>
      <c r="F99" s="123">
        <f aca="true" t="shared" si="53" ref="F99:M99">F100</f>
        <v>0</v>
      </c>
      <c r="G99" s="123">
        <f t="shared" si="53"/>
        <v>0</v>
      </c>
      <c r="H99" s="123">
        <f t="shared" si="53"/>
        <v>0</v>
      </c>
      <c r="I99" s="123">
        <f t="shared" si="53"/>
        <v>0</v>
      </c>
      <c r="J99" s="123">
        <f t="shared" si="53"/>
        <v>0</v>
      </c>
      <c r="K99" s="123">
        <f t="shared" si="53"/>
        <v>0</v>
      </c>
      <c r="L99" s="123">
        <f t="shared" si="53"/>
        <v>0</v>
      </c>
      <c r="M99" s="123">
        <f t="shared" si="53"/>
        <v>0</v>
      </c>
      <c r="N99" s="124" t="e">
        <f t="shared" si="35"/>
        <v>#DIV/0!</v>
      </c>
      <c r="O99" s="124" t="e">
        <f t="shared" si="36"/>
        <v>#DIV/0!</v>
      </c>
    </row>
    <row r="100" spans="1:15" ht="25.5" hidden="1">
      <c r="A100" s="47" t="s">
        <v>283</v>
      </c>
      <c r="B100" s="25" t="s">
        <v>191</v>
      </c>
      <c r="C100" s="27" t="s">
        <v>273</v>
      </c>
      <c r="D100" s="25" t="s">
        <v>82</v>
      </c>
      <c r="E100" s="123">
        <f>E101</f>
        <v>0</v>
      </c>
      <c r="F100" s="123">
        <f aca="true" t="shared" si="54" ref="F100:M100">F101</f>
        <v>0</v>
      </c>
      <c r="G100" s="123">
        <f t="shared" si="54"/>
        <v>0</v>
      </c>
      <c r="H100" s="123">
        <f t="shared" si="54"/>
        <v>0</v>
      </c>
      <c r="I100" s="123">
        <f t="shared" si="54"/>
        <v>0</v>
      </c>
      <c r="J100" s="123">
        <f t="shared" si="54"/>
        <v>0</v>
      </c>
      <c r="K100" s="123">
        <f t="shared" si="54"/>
        <v>0</v>
      </c>
      <c r="L100" s="123">
        <f t="shared" si="54"/>
        <v>0</v>
      </c>
      <c r="M100" s="123">
        <f t="shared" si="54"/>
        <v>0</v>
      </c>
      <c r="N100" s="124" t="e">
        <f t="shared" si="35"/>
        <v>#DIV/0!</v>
      </c>
      <c r="O100" s="124" t="e">
        <f t="shared" si="36"/>
        <v>#DIV/0!</v>
      </c>
    </row>
    <row r="101" spans="1:15" ht="25.5" hidden="1">
      <c r="A101" s="23" t="s">
        <v>85</v>
      </c>
      <c r="B101" s="25" t="s">
        <v>191</v>
      </c>
      <c r="C101" s="27" t="s">
        <v>273</v>
      </c>
      <c r="D101" s="25" t="s">
        <v>83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4" t="e">
        <f t="shared" si="35"/>
        <v>#DIV/0!</v>
      </c>
      <c r="O101" s="124" t="e">
        <f t="shared" si="36"/>
        <v>#DIV/0!</v>
      </c>
    </row>
    <row r="102" spans="1:15" ht="63.75">
      <c r="A102" s="60" t="s">
        <v>313</v>
      </c>
      <c r="B102" s="25" t="s">
        <v>191</v>
      </c>
      <c r="C102" s="27" t="s">
        <v>223</v>
      </c>
      <c r="D102" s="25"/>
      <c r="E102" s="123">
        <f>E103</f>
        <v>99</v>
      </c>
      <c r="F102" s="123">
        <f aca="true" t="shared" si="55" ref="F102:M102">F103</f>
        <v>0</v>
      </c>
      <c r="G102" s="123">
        <f t="shared" si="55"/>
        <v>0</v>
      </c>
      <c r="H102" s="123">
        <f t="shared" si="55"/>
        <v>0</v>
      </c>
      <c r="I102" s="123">
        <f t="shared" si="55"/>
        <v>0</v>
      </c>
      <c r="J102" s="123">
        <f t="shared" si="55"/>
        <v>0</v>
      </c>
      <c r="K102" s="123">
        <f t="shared" si="55"/>
        <v>99</v>
      </c>
      <c r="L102" s="123">
        <f t="shared" si="55"/>
        <v>99</v>
      </c>
      <c r="M102" s="123">
        <f t="shared" si="55"/>
        <v>0</v>
      </c>
      <c r="N102" s="124">
        <f t="shared" si="35"/>
        <v>0</v>
      </c>
      <c r="O102" s="124">
        <f t="shared" si="36"/>
        <v>0</v>
      </c>
    </row>
    <row r="103" spans="1:15" ht="25.5">
      <c r="A103" s="47" t="s">
        <v>283</v>
      </c>
      <c r="B103" s="25" t="s">
        <v>191</v>
      </c>
      <c r="C103" s="27" t="s">
        <v>273</v>
      </c>
      <c r="D103" s="25" t="s">
        <v>82</v>
      </c>
      <c r="E103" s="123">
        <f>E104</f>
        <v>99</v>
      </c>
      <c r="F103" s="123">
        <f aca="true" t="shared" si="56" ref="F103:M103">F104</f>
        <v>0</v>
      </c>
      <c r="G103" s="123">
        <f t="shared" si="56"/>
        <v>0</v>
      </c>
      <c r="H103" s="123">
        <f t="shared" si="56"/>
        <v>0</v>
      </c>
      <c r="I103" s="123">
        <f t="shared" si="56"/>
        <v>0</v>
      </c>
      <c r="J103" s="123">
        <f t="shared" si="56"/>
        <v>0</v>
      </c>
      <c r="K103" s="123">
        <f t="shared" si="56"/>
        <v>99</v>
      </c>
      <c r="L103" s="123">
        <f t="shared" si="56"/>
        <v>99</v>
      </c>
      <c r="M103" s="123">
        <f t="shared" si="56"/>
        <v>0</v>
      </c>
      <c r="N103" s="124">
        <f t="shared" si="35"/>
        <v>0</v>
      </c>
      <c r="O103" s="124">
        <f t="shared" si="36"/>
        <v>0</v>
      </c>
    </row>
    <row r="104" spans="1:15" ht="25.5">
      <c r="A104" s="23" t="s">
        <v>85</v>
      </c>
      <c r="B104" s="25" t="s">
        <v>191</v>
      </c>
      <c r="C104" s="27" t="s">
        <v>273</v>
      </c>
      <c r="D104" s="25" t="s">
        <v>83</v>
      </c>
      <c r="E104" s="123">
        <v>99</v>
      </c>
      <c r="F104" s="123"/>
      <c r="G104" s="123"/>
      <c r="H104" s="123"/>
      <c r="I104" s="127"/>
      <c r="J104" s="43">
        <v>0</v>
      </c>
      <c r="K104" s="79">
        <f>E104+J104</f>
        <v>99</v>
      </c>
      <c r="L104" s="122">
        <v>99</v>
      </c>
      <c r="M104" s="79">
        <v>0</v>
      </c>
      <c r="N104" s="124">
        <f t="shared" si="35"/>
        <v>0</v>
      </c>
      <c r="O104" s="124">
        <f t="shared" si="36"/>
        <v>0</v>
      </c>
    </row>
    <row r="105" spans="1:15" ht="25.5">
      <c r="A105" s="23" t="s">
        <v>312</v>
      </c>
      <c r="B105" s="25" t="s">
        <v>191</v>
      </c>
      <c r="C105" s="27" t="s">
        <v>223</v>
      </c>
      <c r="D105" s="25"/>
      <c r="E105" s="123">
        <f>E106</f>
        <v>490.2</v>
      </c>
      <c r="F105" s="123">
        <f aca="true" t="shared" si="57" ref="F105:M105">F106</f>
        <v>0</v>
      </c>
      <c r="G105" s="123">
        <f t="shared" si="57"/>
        <v>0</v>
      </c>
      <c r="H105" s="123">
        <f t="shared" si="57"/>
        <v>0</v>
      </c>
      <c r="I105" s="123">
        <f t="shared" si="57"/>
        <v>0</v>
      </c>
      <c r="J105" s="123">
        <f t="shared" si="57"/>
        <v>0</v>
      </c>
      <c r="K105" s="123">
        <f t="shared" si="57"/>
        <v>490.2</v>
      </c>
      <c r="L105" s="123">
        <f t="shared" si="57"/>
        <v>490.2</v>
      </c>
      <c r="M105" s="123">
        <f t="shared" si="57"/>
        <v>0</v>
      </c>
      <c r="N105" s="124">
        <f t="shared" si="35"/>
        <v>0</v>
      </c>
      <c r="O105" s="124">
        <f t="shared" si="36"/>
        <v>0</v>
      </c>
    </row>
    <row r="106" spans="1:15" ht="12.75">
      <c r="A106" s="23" t="s">
        <v>274</v>
      </c>
      <c r="B106" s="25" t="s">
        <v>191</v>
      </c>
      <c r="C106" s="27" t="s">
        <v>275</v>
      </c>
      <c r="D106" s="25"/>
      <c r="E106" s="123">
        <f>E107</f>
        <v>490.2</v>
      </c>
      <c r="F106" s="123">
        <f aca="true" t="shared" si="58" ref="F106:M106">F107</f>
        <v>0</v>
      </c>
      <c r="G106" s="123">
        <f t="shared" si="58"/>
        <v>0</v>
      </c>
      <c r="H106" s="123">
        <f t="shared" si="58"/>
        <v>0</v>
      </c>
      <c r="I106" s="123">
        <f t="shared" si="58"/>
        <v>0</v>
      </c>
      <c r="J106" s="123">
        <f t="shared" si="58"/>
        <v>0</v>
      </c>
      <c r="K106" s="123">
        <f t="shared" si="58"/>
        <v>490.2</v>
      </c>
      <c r="L106" s="123">
        <f t="shared" si="58"/>
        <v>490.2</v>
      </c>
      <c r="M106" s="123">
        <f t="shared" si="58"/>
        <v>0</v>
      </c>
      <c r="N106" s="124">
        <f t="shared" si="35"/>
        <v>0</v>
      </c>
      <c r="O106" s="124">
        <f t="shared" si="36"/>
        <v>0</v>
      </c>
    </row>
    <row r="107" spans="1:15" ht="25.5">
      <c r="A107" s="47" t="s">
        <v>283</v>
      </c>
      <c r="B107" s="25" t="s">
        <v>191</v>
      </c>
      <c r="C107" s="27" t="s">
        <v>275</v>
      </c>
      <c r="D107" s="25" t="s">
        <v>82</v>
      </c>
      <c r="E107" s="123">
        <f>E108</f>
        <v>490.2</v>
      </c>
      <c r="F107" s="123">
        <f aca="true" t="shared" si="59" ref="F107:M107">F108</f>
        <v>0</v>
      </c>
      <c r="G107" s="123">
        <f t="shared" si="59"/>
        <v>0</v>
      </c>
      <c r="H107" s="123">
        <f t="shared" si="59"/>
        <v>0</v>
      </c>
      <c r="I107" s="123">
        <f t="shared" si="59"/>
        <v>0</v>
      </c>
      <c r="J107" s="123">
        <f t="shared" si="59"/>
        <v>0</v>
      </c>
      <c r="K107" s="123">
        <f t="shared" si="59"/>
        <v>490.2</v>
      </c>
      <c r="L107" s="123">
        <f t="shared" si="59"/>
        <v>490.2</v>
      </c>
      <c r="M107" s="123">
        <f t="shared" si="59"/>
        <v>0</v>
      </c>
      <c r="N107" s="124">
        <f t="shared" si="35"/>
        <v>0</v>
      </c>
      <c r="O107" s="124">
        <f t="shared" si="36"/>
        <v>0</v>
      </c>
    </row>
    <row r="108" spans="1:15" ht="25.5">
      <c r="A108" s="23" t="s">
        <v>85</v>
      </c>
      <c r="B108" s="25" t="s">
        <v>191</v>
      </c>
      <c r="C108" s="27" t="s">
        <v>275</v>
      </c>
      <c r="D108" s="25" t="s">
        <v>83</v>
      </c>
      <c r="E108" s="123">
        <v>490.2</v>
      </c>
      <c r="F108" s="123"/>
      <c r="G108" s="123"/>
      <c r="H108" s="123"/>
      <c r="I108" s="127"/>
      <c r="J108" s="43"/>
      <c r="K108" s="79">
        <f>E108+J108</f>
        <v>490.2</v>
      </c>
      <c r="L108" s="43">
        <v>490.2</v>
      </c>
      <c r="M108" s="79">
        <v>0</v>
      </c>
      <c r="N108" s="124">
        <f t="shared" si="35"/>
        <v>0</v>
      </c>
      <c r="O108" s="124">
        <f t="shared" si="36"/>
        <v>0</v>
      </c>
    </row>
    <row r="109" spans="1:15" ht="15">
      <c r="A109" s="33" t="s">
        <v>14</v>
      </c>
      <c r="B109" s="32" t="s">
        <v>15</v>
      </c>
      <c r="C109" s="53"/>
      <c r="D109" s="53"/>
      <c r="E109" s="82">
        <f aca="true" t="shared" si="60" ref="E109:M109">E110+E141+E184</f>
        <v>18003.399999999998</v>
      </c>
      <c r="F109" s="82">
        <f t="shared" si="60"/>
        <v>4717.7</v>
      </c>
      <c r="G109" s="82">
        <f t="shared" si="60"/>
        <v>4732.4</v>
      </c>
      <c r="H109" s="82">
        <f t="shared" si="60"/>
        <v>4717.7</v>
      </c>
      <c r="I109" s="82">
        <f t="shared" si="60"/>
        <v>4982</v>
      </c>
      <c r="J109" s="82">
        <f t="shared" si="60"/>
        <v>1613.1</v>
      </c>
      <c r="K109" s="82">
        <f t="shared" si="60"/>
        <v>7989.4</v>
      </c>
      <c r="L109" s="82">
        <f t="shared" si="60"/>
        <v>6299.8</v>
      </c>
      <c r="M109" s="82">
        <f t="shared" si="60"/>
        <v>5255.9000000000015</v>
      </c>
      <c r="N109" s="129">
        <f t="shared" si="35"/>
        <v>83.42963268675197</v>
      </c>
      <c r="O109" s="129">
        <f t="shared" si="36"/>
        <v>29.19393003543776</v>
      </c>
    </row>
    <row r="110" spans="1:15" ht="12.75">
      <c r="A110" s="28" t="s">
        <v>28</v>
      </c>
      <c r="B110" s="21" t="s">
        <v>29</v>
      </c>
      <c r="C110" s="21"/>
      <c r="D110" s="21"/>
      <c r="E110" s="125">
        <f aca="true" t="shared" si="61" ref="E110:M110">E111+E123+E137</f>
        <v>410</v>
      </c>
      <c r="F110" s="125">
        <f t="shared" si="61"/>
        <v>1103.7</v>
      </c>
      <c r="G110" s="125">
        <f t="shared" si="61"/>
        <v>1105</v>
      </c>
      <c r="H110" s="125">
        <f t="shared" si="61"/>
        <v>1103.7</v>
      </c>
      <c r="I110" s="125">
        <f t="shared" si="61"/>
        <v>1178</v>
      </c>
      <c r="J110" s="125">
        <f t="shared" si="61"/>
        <v>452.4</v>
      </c>
      <c r="K110" s="125">
        <f t="shared" si="61"/>
        <v>862.3999999999999</v>
      </c>
      <c r="L110" s="125">
        <f t="shared" si="61"/>
        <v>270</v>
      </c>
      <c r="M110" s="125">
        <f t="shared" si="61"/>
        <v>174.1</v>
      </c>
      <c r="N110" s="129">
        <f t="shared" si="35"/>
        <v>64.48148148148148</v>
      </c>
      <c r="O110" s="129">
        <f t="shared" si="36"/>
        <v>42.46341463414634</v>
      </c>
    </row>
    <row r="111" spans="1:15" ht="12.75">
      <c r="A111" s="23" t="s">
        <v>50</v>
      </c>
      <c r="B111" s="25" t="s">
        <v>29</v>
      </c>
      <c r="C111" s="25" t="s">
        <v>97</v>
      </c>
      <c r="D111" s="25"/>
      <c r="E111" s="123">
        <f aca="true" t="shared" si="62" ref="E111:M111">E112+E118</f>
        <v>400</v>
      </c>
      <c r="F111" s="123">
        <f t="shared" si="62"/>
        <v>1043.7</v>
      </c>
      <c r="G111" s="123">
        <f t="shared" si="62"/>
        <v>1045</v>
      </c>
      <c r="H111" s="123">
        <f t="shared" si="62"/>
        <v>1043.7</v>
      </c>
      <c r="I111" s="123">
        <f t="shared" si="62"/>
        <v>1118</v>
      </c>
      <c r="J111" s="123">
        <f t="shared" si="62"/>
        <v>396.09999999999997</v>
      </c>
      <c r="K111" s="123">
        <f t="shared" si="62"/>
        <v>796.0999999999999</v>
      </c>
      <c r="L111" s="123">
        <f t="shared" si="62"/>
        <v>260</v>
      </c>
      <c r="M111" s="123">
        <f t="shared" si="62"/>
        <v>174.1</v>
      </c>
      <c r="N111" s="124">
        <f t="shared" si="35"/>
        <v>66.96153846153847</v>
      </c>
      <c r="O111" s="124">
        <f t="shared" si="36"/>
        <v>43.525</v>
      </c>
    </row>
    <row r="112" spans="1:15" ht="12.75">
      <c r="A112" s="23" t="s">
        <v>126</v>
      </c>
      <c r="B112" s="25" t="s">
        <v>29</v>
      </c>
      <c r="C112" s="25" t="s">
        <v>98</v>
      </c>
      <c r="D112" s="25"/>
      <c r="E112" s="123">
        <f>E113+E116</f>
        <v>400</v>
      </c>
      <c r="F112" s="123">
        <f aca="true" t="shared" si="63" ref="F112:M112">F113+F116</f>
        <v>240</v>
      </c>
      <c r="G112" s="123">
        <f t="shared" si="63"/>
        <v>240</v>
      </c>
      <c r="H112" s="123">
        <f t="shared" si="63"/>
        <v>240</v>
      </c>
      <c r="I112" s="123">
        <f t="shared" si="63"/>
        <v>240</v>
      </c>
      <c r="J112" s="123">
        <f t="shared" si="63"/>
        <v>0</v>
      </c>
      <c r="K112" s="123">
        <f t="shared" si="63"/>
        <v>400</v>
      </c>
      <c r="L112" s="123">
        <f t="shared" si="63"/>
        <v>260</v>
      </c>
      <c r="M112" s="123">
        <f t="shared" si="63"/>
        <v>174.1</v>
      </c>
      <c r="N112" s="124">
        <f t="shared" si="35"/>
        <v>66.96153846153847</v>
      </c>
      <c r="O112" s="124">
        <f t="shared" si="36"/>
        <v>43.525</v>
      </c>
    </row>
    <row r="113" spans="1:15" ht="25.5">
      <c r="A113" s="47" t="s">
        <v>283</v>
      </c>
      <c r="B113" s="25" t="s">
        <v>29</v>
      </c>
      <c r="C113" s="25" t="s">
        <v>98</v>
      </c>
      <c r="D113" s="25" t="s">
        <v>82</v>
      </c>
      <c r="E113" s="123">
        <f aca="true" t="shared" si="64" ref="E113:M113">E114+E115</f>
        <v>400</v>
      </c>
      <c r="F113" s="123">
        <f t="shared" si="64"/>
        <v>240</v>
      </c>
      <c r="G113" s="123">
        <f t="shared" si="64"/>
        <v>240</v>
      </c>
      <c r="H113" s="123">
        <f t="shared" si="64"/>
        <v>240</v>
      </c>
      <c r="I113" s="123">
        <f t="shared" si="64"/>
        <v>240</v>
      </c>
      <c r="J113" s="123">
        <f t="shared" si="64"/>
        <v>-190.6</v>
      </c>
      <c r="K113" s="123">
        <f t="shared" si="64"/>
        <v>209.4</v>
      </c>
      <c r="L113" s="123">
        <f t="shared" si="64"/>
        <v>260</v>
      </c>
      <c r="M113" s="123">
        <f t="shared" si="64"/>
        <v>174.1</v>
      </c>
      <c r="N113" s="124">
        <f t="shared" si="35"/>
        <v>66.96153846153847</v>
      </c>
      <c r="O113" s="124">
        <f t="shared" si="36"/>
        <v>43.525</v>
      </c>
    </row>
    <row r="114" spans="1:15" ht="25.5">
      <c r="A114" s="23" t="s">
        <v>266</v>
      </c>
      <c r="B114" s="25" t="s">
        <v>29</v>
      </c>
      <c r="C114" s="25" t="s">
        <v>98</v>
      </c>
      <c r="D114" s="25" t="s">
        <v>83</v>
      </c>
      <c r="E114" s="140">
        <v>280</v>
      </c>
      <c r="F114" s="123"/>
      <c r="G114" s="123"/>
      <c r="H114" s="123"/>
      <c r="I114" s="127"/>
      <c r="J114" s="43">
        <v>-190.6</v>
      </c>
      <c r="K114" s="79">
        <f>E114+J114</f>
        <v>89.4</v>
      </c>
      <c r="L114" s="43">
        <v>180</v>
      </c>
      <c r="M114" s="79">
        <v>96.8</v>
      </c>
      <c r="N114" s="124">
        <f t="shared" si="35"/>
        <v>53.77777777777778</v>
      </c>
      <c r="O114" s="124">
        <f t="shared" si="36"/>
        <v>34.57142857142857</v>
      </c>
    </row>
    <row r="115" spans="1:15" ht="25.5">
      <c r="A115" s="23" t="s">
        <v>127</v>
      </c>
      <c r="B115" s="25" t="s">
        <v>29</v>
      </c>
      <c r="C115" s="25" t="s">
        <v>128</v>
      </c>
      <c r="D115" s="25" t="s">
        <v>83</v>
      </c>
      <c r="E115" s="130">
        <v>120</v>
      </c>
      <c r="F115" s="130">
        <v>240</v>
      </c>
      <c r="G115" s="130">
        <v>240</v>
      </c>
      <c r="H115" s="130">
        <v>240</v>
      </c>
      <c r="I115" s="131">
        <v>240</v>
      </c>
      <c r="J115" s="121"/>
      <c r="K115" s="80">
        <f>E115+J115</f>
        <v>120</v>
      </c>
      <c r="L115" s="43">
        <v>80</v>
      </c>
      <c r="M115" s="79">
        <v>77.3</v>
      </c>
      <c r="N115" s="124">
        <f t="shared" si="35"/>
        <v>96.625</v>
      </c>
      <c r="O115" s="124">
        <f t="shared" si="36"/>
        <v>64.41666666666667</v>
      </c>
    </row>
    <row r="116" spans="1:15" ht="12.75" hidden="1">
      <c r="A116" s="49" t="s">
        <v>91</v>
      </c>
      <c r="B116" s="25" t="s">
        <v>29</v>
      </c>
      <c r="C116" s="25" t="s">
        <v>98</v>
      </c>
      <c r="D116" s="58" t="s">
        <v>88</v>
      </c>
      <c r="E116" s="79">
        <f>E117</f>
        <v>0</v>
      </c>
      <c r="F116" s="79">
        <f aca="true" t="shared" si="65" ref="F116:K116">F117</f>
        <v>0</v>
      </c>
      <c r="G116" s="79">
        <f t="shared" si="65"/>
        <v>0</v>
      </c>
      <c r="H116" s="79">
        <f t="shared" si="65"/>
        <v>0</v>
      </c>
      <c r="I116" s="79">
        <f t="shared" si="65"/>
        <v>0</v>
      </c>
      <c r="J116" s="79">
        <f t="shared" si="65"/>
        <v>190.6</v>
      </c>
      <c r="K116" s="79">
        <f t="shared" si="65"/>
        <v>190.6</v>
      </c>
      <c r="L116" s="43"/>
      <c r="M116" s="43"/>
      <c r="N116" s="124" t="e">
        <f t="shared" si="35"/>
        <v>#DIV/0!</v>
      </c>
      <c r="O116" s="124" t="e">
        <f t="shared" si="36"/>
        <v>#DIV/0!</v>
      </c>
    </row>
    <row r="117" spans="1:15" ht="12.75" hidden="1">
      <c r="A117" s="49" t="s">
        <v>90</v>
      </c>
      <c r="B117" s="25" t="s">
        <v>29</v>
      </c>
      <c r="C117" s="25" t="s">
        <v>98</v>
      </c>
      <c r="D117" s="58" t="s">
        <v>89</v>
      </c>
      <c r="E117" s="79">
        <v>0</v>
      </c>
      <c r="F117" s="79"/>
      <c r="G117" s="79"/>
      <c r="H117" s="79"/>
      <c r="I117" s="79"/>
      <c r="J117" s="43">
        <v>190.6</v>
      </c>
      <c r="K117" s="79">
        <f>E117+J117</f>
        <v>190.6</v>
      </c>
      <c r="L117" s="43"/>
      <c r="M117" s="43"/>
      <c r="N117" s="124" t="e">
        <f t="shared" si="35"/>
        <v>#DIV/0!</v>
      </c>
      <c r="O117" s="124" t="e">
        <f t="shared" si="36"/>
        <v>#DIV/0!</v>
      </c>
    </row>
    <row r="118" spans="1:15" ht="12.75" hidden="1">
      <c r="A118" s="23" t="s">
        <v>99</v>
      </c>
      <c r="B118" s="25" t="s">
        <v>29</v>
      </c>
      <c r="C118" s="25" t="s">
        <v>100</v>
      </c>
      <c r="D118" s="25"/>
      <c r="E118" s="139">
        <f>E119+E121</f>
        <v>0</v>
      </c>
      <c r="F118" s="139">
        <f aca="true" t="shared" si="66" ref="F118:K118">F119+F121</f>
        <v>803.7</v>
      </c>
      <c r="G118" s="139">
        <f t="shared" si="66"/>
        <v>805</v>
      </c>
      <c r="H118" s="139">
        <f t="shared" si="66"/>
        <v>803.7</v>
      </c>
      <c r="I118" s="139">
        <f t="shared" si="66"/>
        <v>878</v>
      </c>
      <c r="J118" s="139">
        <f t="shared" si="66"/>
        <v>396.09999999999997</v>
      </c>
      <c r="K118" s="139">
        <f t="shared" si="66"/>
        <v>396.09999999999997</v>
      </c>
      <c r="L118" s="43"/>
      <c r="M118" s="43"/>
      <c r="N118" s="124" t="e">
        <f t="shared" si="35"/>
        <v>#DIV/0!</v>
      </c>
      <c r="O118" s="124" t="e">
        <f t="shared" si="36"/>
        <v>#DIV/0!</v>
      </c>
    </row>
    <row r="119" spans="1:15" ht="25.5" hidden="1">
      <c r="A119" s="23" t="s">
        <v>84</v>
      </c>
      <c r="B119" s="25" t="s">
        <v>29</v>
      </c>
      <c r="C119" s="25" t="s">
        <v>100</v>
      </c>
      <c r="D119" s="25" t="s">
        <v>82</v>
      </c>
      <c r="E119" s="123">
        <f aca="true" t="shared" si="67" ref="E119:K119">E120</f>
        <v>0</v>
      </c>
      <c r="F119" s="123">
        <f t="shared" si="67"/>
        <v>803.7</v>
      </c>
      <c r="G119" s="123">
        <f t="shared" si="67"/>
        <v>805</v>
      </c>
      <c r="H119" s="123">
        <f t="shared" si="67"/>
        <v>803.7</v>
      </c>
      <c r="I119" s="123">
        <f t="shared" si="67"/>
        <v>878</v>
      </c>
      <c r="J119" s="123">
        <f t="shared" si="67"/>
        <v>-0.3</v>
      </c>
      <c r="K119" s="123">
        <f t="shared" si="67"/>
        <v>-0.3</v>
      </c>
      <c r="L119" s="43"/>
      <c r="M119" s="43"/>
      <c r="N119" s="124" t="e">
        <f t="shared" si="35"/>
        <v>#DIV/0!</v>
      </c>
      <c r="O119" s="124" t="e">
        <f t="shared" si="36"/>
        <v>#DIV/0!</v>
      </c>
    </row>
    <row r="120" spans="1:15" ht="32.25" customHeight="1" hidden="1">
      <c r="A120" s="23" t="s">
        <v>85</v>
      </c>
      <c r="B120" s="25" t="s">
        <v>29</v>
      </c>
      <c r="C120" s="29" t="s">
        <v>100</v>
      </c>
      <c r="D120" s="29" t="s">
        <v>83</v>
      </c>
      <c r="E120" s="130"/>
      <c r="F120" s="130">
        <v>803.7</v>
      </c>
      <c r="G120" s="130">
        <v>805</v>
      </c>
      <c r="H120" s="130">
        <v>803.7</v>
      </c>
      <c r="I120" s="131">
        <v>878</v>
      </c>
      <c r="J120" s="121">
        <v>-0.3</v>
      </c>
      <c r="K120" s="80">
        <f>E120+J120</f>
        <v>-0.3</v>
      </c>
      <c r="L120" s="43"/>
      <c r="M120" s="43"/>
      <c r="N120" s="124" t="e">
        <f t="shared" si="35"/>
        <v>#DIV/0!</v>
      </c>
      <c r="O120" s="124" t="e">
        <f t="shared" si="36"/>
        <v>#DIV/0!</v>
      </c>
    </row>
    <row r="121" spans="1:15" ht="32.25" customHeight="1" hidden="1">
      <c r="A121" s="23" t="s">
        <v>84</v>
      </c>
      <c r="B121" s="58" t="s">
        <v>29</v>
      </c>
      <c r="C121" s="30" t="s">
        <v>237</v>
      </c>
      <c r="D121" s="30" t="s">
        <v>82</v>
      </c>
      <c r="E121" s="79">
        <f>E122</f>
        <v>0</v>
      </c>
      <c r="F121" s="79">
        <f aca="true" t="shared" si="68" ref="F121:K121">F122</f>
        <v>0</v>
      </c>
      <c r="G121" s="79">
        <f t="shared" si="68"/>
        <v>0</v>
      </c>
      <c r="H121" s="79">
        <f t="shared" si="68"/>
        <v>0</v>
      </c>
      <c r="I121" s="79">
        <f t="shared" si="68"/>
        <v>0</v>
      </c>
      <c r="J121" s="79">
        <f t="shared" si="68"/>
        <v>396.4</v>
      </c>
      <c r="K121" s="79">
        <f t="shared" si="68"/>
        <v>396.4</v>
      </c>
      <c r="L121" s="43"/>
      <c r="M121" s="43"/>
      <c r="N121" s="124" t="e">
        <f t="shared" si="35"/>
        <v>#DIV/0!</v>
      </c>
      <c r="O121" s="124" t="e">
        <f t="shared" si="36"/>
        <v>#DIV/0!</v>
      </c>
    </row>
    <row r="122" spans="1:15" ht="32.25" customHeight="1" hidden="1">
      <c r="A122" s="23" t="s">
        <v>85</v>
      </c>
      <c r="B122" s="58" t="s">
        <v>29</v>
      </c>
      <c r="C122" s="30" t="s">
        <v>237</v>
      </c>
      <c r="D122" s="30" t="s">
        <v>83</v>
      </c>
      <c r="E122" s="79">
        <v>0</v>
      </c>
      <c r="F122" s="79"/>
      <c r="G122" s="79"/>
      <c r="H122" s="79"/>
      <c r="I122" s="79"/>
      <c r="J122" s="43">
        <v>396.4</v>
      </c>
      <c r="K122" s="79">
        <f>E122+J122</f>
        <v>396.4</v>
      </c>
      <c r="L122" s="43"/>
      <c r="M122" s="43"/>
      <c r="N122" s="124" t="e">
        <f t="shared" si="35"/>
        <v>#DIV/0!</v>
      </c>
      <c r="O122" s="124" t="e">
        <f t="shared" si="36"/>
        <v>#DIV/0!</v>
      </c>
    </row>
    <row r="123" spans="1:15" ht="38.25" hidden="1">
      <c r="A123" s="23" t="s">
        <v>51</v>
      </c>
      <c r="B123" s="25" t="s">
        <v>29</v>
      </c>
      <c r="C123" s="37" t="s">
        <v>101</v>
      </c>
      <c r="D123" s="37"/>
      <c r="E123" s="139">
        <f>E132+E124+E129</f>
        <v>0</v>
      </c>
      <c r="F123" s="139">
        <f aca="true" t="shared" si="69" ref="F123:K123">F132+F124+F129</f>
        <v>60</v>
      </c>
      <c r="G123" s="139">
        <f t="shared" si="69"/>
        <v>60</v>
      </c>
      <c r="H123" s="139">
        <f t="shared" si="69"/>
        <v>60</v>
      </c>
      <c r="I123" s="139">
        <f t="shared" si="69"/>
        <v>60</v>
      </c>
      <c r="J123" s="139">
        <f t="shared" si="69"/>
        <v>-55.7</v>
      </c>
      <c r="K123" s="139">
        <f t="shared" si="69"/>
        <v>-55.7</v>
      </c>
      <c r="L123" s="43"/>
      <c r="M123" s="43"/>
      <c r="N123" s="124" t="e">
        <f t="shared" si="35"/>
        <v>#DIV/0!</v>
      </c>
      <c r="O123" s="124" t="e">
        <f t="shared" si="36"/>
        <v>#DIV/0!</v>
      </c>
    </row>
    <row r="124" spans="1:15" ht="38.25" hidden="1">
      <c r="A124" s="24" t="s">
        <v>149</v>
      </c>
      <c r="B124" s="25" t="s">
        <v>29</v>
      </c>
      <c r="C124" s="25" t="s">
        <v>150</v>
      </c>
      <c r="D124" s="25"/>
      <c r="E124" s="123">
        <f aca="true" t="shared" si="70" ref="E124:K127">E125</f>
        <v>0</v>
      </c>
      <c r="F124" s="123">
        <f t="shared" si="70"/>
        <v>0</v>
      </c>
      <c r="G124" s="123">
        <f t="shared" si="70"/>
        <v>0</v>
      </c>
      <c r="H124" s="123">
        <f t="shared" si="70"/>
        <v>0</v>
      </c>
      <c r="I124" s="123">
        <f t="shared" si="70"/>
        <v>0</v>
      </c>
      <c r="J124" s="123">
        <f t="shared" si="70"/>
        <v>0</v>
      </c>
      <c r="K124" s="123">
        <f t="shared" si="70"/>
        <v>0</v>
      </c>
      <c r="L124" s="43"/>
      <c r="M124" s="43"/>
      <c r="N124" s="124" t="e">
        <f t="shared" si="35"/>
        <v>#DIV/0!</v>
      </c>
      <c r="O124" s="124" t="e">
        <f t="shared" si="36"/>
        <v>#DIV/0!</v>
      </c>
    </row>
    <row r="125" spans="1:15" ht="25.5" hidden="1">
      <c r="A125" s="24" t="s">
        <v>151</v>
      </c>
      <c r="B125" s="25" t="s">
        <v>29</v>
      </c>
      <c r="C125" s="25" t="s">
        <v>152</v>
      </c>
      <c r="D125" s="25"/>
      <c r="E125" s="123">
        <f t="shared" si="70"/>
        <v>0</v>
      </c>
      <c r="F125" s="123">
        <f t="shared" si="70"/>
        <v>0</v>
      </c>
      <c r="G125" s="123">
        <f t="shared" si="70"/>
        <v>0</v>
      </c>
      <c r="H125" s="123">
        <f t="shared" si="70"/>
        <v>0</v>
      </c>
      <c r="I125" s="123">
        <f t="shared" si="70"/>
        <v>0</v>
      </c>
      <c r="J125" s="123">
        <f t="shared" si="70"/>
        <v>0</v>
      </c>
      <c r="K125" s="123">
        <f t="shared" si="70"/>
        <v>0</v>
      </c>
      <c r="L125" s="43"/>
      <c r="M125" s="43"/>
      <c r="N125" s="124" t="e">
        <f t="shared" si="35"/>
        <v>#DIV/0!</v>
      </c>
      <c r="O125" s="124" t="e">
        <f t="shared" si="36"/>
        <v>#DIV/0!</v>
      </c>
    </row>
    <row r="126" spans="1:15" ht="76.5" hidden="1">
      <c r="A126" s="24" t="s">
        <v>153</v>
      </c>
      <c r="B126" s="25" t="s">
        <v>29</v>
      </c>
      <c r="C126" s="25" t="s">
        <v>154</v>
      </c>
      <c r="D126" s="25"/>
      <c r="E126" s="123">
        <f t="shared" si="70"/>
        <v>0</v>
      </c>
      <c r="F126" s="123">
        <f t="shared" si="70"/>
        <v>0</v>
      </c>
      <c r="G126" s="123">
        <f t="shared" si="70"/>
        <v>0</v>
      </c>
      <c r="H126" s="123">
        <f t="shared" si="70"/>
        <v>0</v>
      </c>
      <c r="I126" s="123">
        <f t="shared" si="70"/>
        <v>0</v>
      </c>
      <c r="J126" s="123">
        <f t="shared" si="70"/>
        <v>0</v>
      </c>
      <c r="K126" s="123">
        <f t="shared" si="70"/>
        <v>0</v>
      </c>
      <c r="L126" s="43"/>
      <c r="M126" s="43"/>
      <c r="N126" s="124" t="e">
        <f t="shared" si="35"/>
        <v>#DIV/0!</v>
      </c>
      <c r="O126" s="124" t="e">
        <f t="shared" si="36"/>
        <v>#DIV/0!</v>
      </c>
    </row>
    <row r="127" spans="1:15" ht="25.5" hidden="1">
      <c r="A127" s="23" t="s">
        <v>155</v>
      </c>
      <c r="B127" s="25" t="s">
        <v>29</v>
      </c>
      <c r="C127" s="25" t="s">
        <v>157</v>
      </c>
      <c r="D127" s="25" t="s">
        <v>159</v>
      </c>
      <c r="E127" s="123">
        <f t="shared" si="70"/>
        <v>0</v>
      </c>
      <c r="F127" s="123">
        <f t="shared" si="70"/>
        <v>0</v>
      </c>
      <c r="G127" s="123">
        <f t="shared" si="70"/>
        <v>0</v>
      </c>
      <c r="H127" s="123">
        <f t="shared" si="70"/>
        <v>0</v>
      </c>
      <c r="I127" s="127">
        <f t="shared" si="70"/>
        <v>0</v>
      </c>
      <c r="J127" s="43">
        <f>J128</f>
        <v>0</v>
      </c>
      <c r="K127" s="79">
        <f>K128</f>
        <v>0</v>
      </c>
      <c r="L127" s="43"/>
      <c r="M127" s="43"/>
      <c r="N127" s="124" t="e">
        <f t="shared" si="35"/>
        <v>#DIV/0!</v>
      </c>
      <c r="O127" s="124" t="e">
        <f t="shared" si="36"/>
        <v>#DIV/0!</v>
      </c>
    </row>
    <row r="128" spans="1:15" ht="12.75" hidden="1">
      <c r="A128" s="23" t="s">
        <v>156</v>
      </c>
      <c r="B128" s="25" t="s">
        <v>29</v>
      </c>
      <c r="C128" s="25" t="s">
        <v>157</v>
      </c>
      <c r="D128" s="25" t="s">
        <v>158</v>
      </c>
      <c r="E128" s="123"/>
      <c r="F128" s="123"/>
      <c r="G128" s="123"/>
      <c r="H128" s="123"/>
      <c r="I128" s="127"/>
      <c r="J128" s="43"/>
      <c r="K128" s="79">
        <f>E128+J128</f>
        <v>0</v>
      </c>
      <c r="L128" s="43"/>
      <c r="M128" s="43"/>
      <c r="N128" s="124" t="e">
        <f t="shared" si="35"/>
        <v>#DIV/0!</v>
      </c>
      <c r="O128" s="124" t="e">
        <f t="shared" si="36"/>
        <v>#DIV/0!</v>
      </c>
    </row>
    <row r="129" spans="1:15" ht="63.75" hidden="1">
      <c r="A129" s="24" t="s">
        <v>160</v>
      </c>
      <c r="B129" s="25" t="s">
        <v>29</v>
      </c>
      <c r="C129" s="25" t="s">
        <v>161</v>
      </c>
      <c r="D129" s="25"/>
      <c r="E129" s="123">
        <f aca="true" t="shared" si="71" ref="E129:K130">E130</f>
        <v>0</v>
      </c>
      <c r="F129" s="123">
        <f t="shared" si="71"/>
        <v>0</v>
      </c>
      <c r="G129" s="123">
        <f t="shared" si="71"/>
        <v>0</v>
      </c>
      <c r="H129" s="123">
        <f t="shared" si="71"/>
        <v>0</v>
      </c>
      <c r="I129" s="123">
        <f t="shared" si="71"/>
        <v>0</v>
      </c>
      <c r="J129" s="123">
        <f t="shared" si="71"/>
        <v>0</v>
      </c>
      <c r="K129" s="123">
        <f t="shared" si="71"/>
        <v>0</v>
      </c>
      <c r="L129" s="43"/>
      <c r="M129" s="43"/>
      <c r="N129" s="124" t="e">
        <f t="shared" si="35"/>
        <v>#DIV/0!</v>
      </c>
      <c r="O129" s="124" t="e">
        <f t="shared" si="36"/>
        <v>#DIV/0!</v>
      </c>
    </row>
    <row r="130" spans="1:15" ht="25.5" hidden="1">
      <c r="A130" s="23" t="s">
        <v>155</v>
      </c>
      <c r="B130" s="25" t="s">
        <v>29</v>
      </c>
      <c r="C130" s="25" t="s">
        <v>161</v>
      </c>
      <c r="D130" s="25" t="s">
        <v>159</v>
      </c>
      <c r="E130" s="123">
        <f t="shared" si="71"/>
        <v>0</v>
      </c>
      <c r="F130" s="123">
        <f t="shared" si="71"/>
        <v>0</v>
      </c>
      <c r="G130" s="123">
        <f t="shared" si="71"/>
        <v>0</v>
      </c>
      <c r="H130" s="123">
        <f t="shared" si="71"/>
        <v>0</v>
      </c>
      <c r="I130" s="127">
        <f t="shared" si="71"/>
        <v>0</v>
      </c>
      <c r="J130" s="43">
        <f>J131</f>
        <v>0</v>
      </c>
      <c r="K130" s="79">
        <f>K131</f>
        <v>0</v>
      </c>
      <c r="L130" s="43"/>
      <c r="M130" s="43"/>
      <c r="N130" s="124" t="e">
        <f t="shared" si="35"/>
        <v>#DIV/0!</v>
      </c>
      <c r="O130" s="124" t="e">
        <f t="shared" si="36"/>
        <v>#DIV/0!</v>
      </c>
    </row>
    <row r="131" spans="1:15" ht="12.75" hidden="1">
      <c r="A131" s="23" t="s">
        <v>156</v>
      </c>
      <c r="B131" s="25" t="s">
        <v>29</v>
      </c>
      <c r="C131" s="25" t="s">
        <v>161</v>
      </c>
      <c r="D131" s="25" t="s">
        <v>158</v>
      </c>
      <c r="E131" s="123"/>
      <c r="F131" s="123"/>
      <c r="G131" s="123"/>
      <c r="H131" s="123"/>
      <c r="I131" s="127"/>
      <c r="J131" s="43"/>
      <c r="K131" s="79">
        <f>E131+J131</f>
        <v>0</v>
      </c>
      <c r="L131" s="43"/>
      <c r="M131" s="43"/>
      <c r="N131" s="124" t="e">
        <f t="shared" si="35"/>
        <v>#DIV/0!</v>
      </c>
      <c r="O131" s="124" t="e">
        <f t="shared" si="36"/>
        <v>#DIV/0!</v>
      </c>
    </row>
    <row r="132" spans="1:15" ht="38.25" hidden="1">
      <c r="A132" s="54" t="s">
        <v>52</v>
      </c>
      <c r="B132" s="25" t="s">
        <v>29</v>
      </c>
      <c r="C132" s="25" t="s">
        <v>102</v>
      </c>
      <c r="D132" s="25"/>
      <c r="E132" s="123">
        <f>E133</f>
        <v>0</v>
      </c>
      <c r="F132" s="123">
        <f aca="true" t="shared" si="72" ref="F132:K132">F133</f>
        <v>60</v>
      </c>
      <c r="G132" s="123">
        <f t="shared" si="72"/>
        <v>60</v>
      </c>
      <c r="H132" s="123">
        <f t="shared" si="72"/>
        <v>60</v>
      </c>
      <c r="I132" s="123">
        <f t="shared" si="72"/>
        <v>60</v>
      </c>
      <c r="J132" s="123">
        <f t="shared" si="72"/>
        <v>-55.7</v>
      </c>
      <c r="K132" s="123">
        <f t="shared" si="72"/>
        <v>-55.7</v>
      </c>
      <c r="L132" s="43"/>
      <c r="M132" s="43"/>
      <c r="N132" s="124" t="e">
        <f t="shared" si="35"/>
        <v>#DIV/0!</v>
      </c>
      <c r="O132" s="124" t="e">
        <f t="shared" si="36"/>
        <v>#DIV/0!</v>
      </c>
    </row>
    <row r="133" spans="1:15" ht="38.25" hidden="1">
      <c r="A133" s="62" t="s">
        <v>53</v>
      </c>
      <c r="B133" s="25" t="s">
        <v>29</v>
      </c>
      <c r="C133" s="25" t="s">
        <v>103</v>
      </c>
      <c r="D133" s="25"/>
      <c r="E133" s="123">
        <f>E134</f>
        <v>0</v>
      </c>
      <c r="F133" s="123">
        <f aca="true" t="shared" si="73" ref="F133:K133">F134</f>
        <v>60</v>
      </c>
      <c r="G133" s="123">
        <f t="shared" si="73"/>
        <v>60</v>
      </c>
      <c r="H133" s="123">
        <f t="shared" si="73"/>
        <v>60</v>
      </c>
      <c r="I133" s="123">
        <f t="shared" si="73"/>
        <v>60</v>
      </c>
      <c r="J133" s="123">
        <f t="shared" si="73"/>
        <v>-55.7</v>
      </c>
      <c r="K133" s="123">
        <f t="shared" si="73"/>
        <v>-55.7</v>
      </c>
      <c r="L133" s="43"/>
      <c r="M133" s="43"/>
      <c r="N133" s="124" t="e">
        <f t="shared" si="35"/>
        <v>#DIV/0!</v>
      </c>
      <c r="O133" s="124" t="e">
        <f t="shared" si="36"/>
        <v>#DIV/0!</v>
      </c>
    </row>
    <row r="134" spans="1:15" ht="25.5" hidden="1">
      <c r="A134" s="62" t="s">
        <v>54</v>
      </c>
      <c r="B134" s="25" t="s">
        <v>29</v>
      </c>
      <c r="C134" s="25" t="s">
        <v>104</v>
      </c>
      <c r="D134" s="25"/>
      <c r="E134" s="123">
        <f>E135</f>
        <v>0</v>
      </c>
      <c r="F134" s="123">
        <f aca="true" t="shared" si="74" ref="F134:K135">F135</f>
        <v>60</v>
      </c>
      <c r="G134" s="123">
        <f t="shared" si="74"/>
        <v>60</v>
      </c>
      <c r="H134" s="123">
        <f t="shared" si="74"/>
        <v>60</v>
      </c>
      <c r="I134" s="123">
        <f t="shared" si="74"/>
        <v>60</v>
      </c>
      <c r="J134" s="123">
        <f t="shared" si="74"/>
        <v>-55.7</v>
      </c>
      <c r="K134" s="123">
        <f t="shared" si="74"/>
        <v>-55.7</v>
      </c>
      <c r="L134" s="43"/>
      <c r="M134" s="43"/>
      <c r="N134" s="124" t="e">
        <f t="shared" si="35"/>
        <v>#DIV/0!</v>
      </c>
      <c r="O134" s="124" t="e">
        <f t="shared" si="36"/>
        <v>#DIV/0!</v>
      </c>
    </row>
    <row r="135" spans="1:15" ht="25.5" hidden="1">
      <c r="A135" s="23" t="s">
        <v>84</v>
      </c>
      <c r="B135" s="25" t="s">
        <v>29</v>
      </c>
      <c r="C135" s="25" t="s">
        <v>104</v>
      </c>
      <c r="D135" s="25" t="s">
        <v>82</v>
      </c>
      <c r="E135" s="123">
        <f>E136</f>
        <v>0</v>
      </c>
      <c r="F135" s="123">
        <f t="shared" si="74"/>
        <v>60</v>
      </c>
      <c r="G135" s="123">
        <f t="shared" si="74"/>
        <v>60</v>
      </c>
      <c r="H135" s="123">
        <f t="shared" si="74"/>
        <v>60</v>
      </c>
      <c r="I135" s="123">
        <f t="shared" si="74"/>
        <v>60</v>
      </c>
      <c r="J135" s="123">
        <f t="shared" si="74"/>
        <v>-55.7</v>
      </c>
      <c r="K135" s="123">
        <f t="shared" si="74"/>
        <v>-55.7</v>
      </c>
      <c r="L135" s="43"/>
      <c r="M135" s="43"/>
      <c r="N135" s="124" t="e">
        <f t="shared" si="35"/>
        <v>#DIV/0!</v>
      </c>
      <c r="O135" s="124" t="e">
        <f t="shared" si="36"/>
        <v>#DIV/0!</v>
      </c>
    </row>
    <row r="136" spans="1:15" ht="25.5" hidden="1">
      <c r="A136" s="23" t="s">
        <v>85</v>
      </c>
      <c r="B136" s="25" t="s">
        <v>29</v>
      </c>
      <c r="C136" s="25" t="s">
        <v>104</v>
      </c>
      <c r="D136" s="25" t="s">
        <v>83</v>
      </c>
      <c r="E136" s="123"/>
      <c r="F136" s="123">
        <v>60</v>
      </c>
      <c r="G136" s="123">
        <v>60</v>
      </c>
      <c r="H136" s="123">
        <v>60</v>
      </c>
      <c r="I136" s="127">
        <v>60</v>
      </c>
      <c r="J136" s="43">
        <v>-55.7</v>
      </c>
      <c r="K136" s="79">
        <f>E136+J136</f>
        <v>-55.7</v>
      </c>
      <c r="L136" s="43"/>
      <c r="M136" s="43"/>
      <c r="N136" s="124" t="e">
        <f t="shared" si="35"/>
        <v>#DIV/0!</v>
      </c>
      <c r="O136" s="124" t="e">
        <f t="shared" si="36"/>
        <v>#DIV/0!</v>
      </c>
    </row>
    <row r="137" spans="1:15" ht="13.5" customHeight="1">
      <c r="A137" s="23" t="s">
        <v>1</v>
      </c>
      <c r="B137" s="118" t="s">
        <v>29</v>
      </c>
      <c r="C137" s="118" t="s">
        <v>107</v>
      </c>
      <c r="D137" s="25"/>
      <c r="E137" s="123">
        <f aca="true" t="shared" si="75" ref="E137:M139">E138</f>
        <v>10</v>
      </c>
      <c r="F137" s="123">
        <f t="shared" si="75"/>
        <v>0</v>
      </c>
      <c r="G137" s="123">
        <f t="shared" si="75"/>
        <v>0</v>
      </c>
      <c r="H137" s="123">
        <f t="shared" si="75"/>
        <v>0</v>
      </c>
      <c r="I137" s="123">
        <f t="shared" si="75"/>
        <v>0</v>
      </c>
      <c r="J137" s="123">
        <f t="shared" si="75"/>
        <v>112</v>
      </c>
      <c r="K137" s="123">
        <f t="shared" si="75"/>
        <v>122</v>
      </c>
      <c r="L137" s="123">
        <f t="shared" si="75"/>
        <v>10</v>
      </c>
      <c r="M137" s="123">
        <f t="shared" si="75"/>
        <v>0</v>
      </c>
      <c r="N137" s="124">
        <f t="shared" si="35"/>
        <v>0</v>
      </c>
      <c r="O137" s="124">
        <f t="shared" si="36"/>
        <v>0</v>
      </c>
    </row>
    <row r="138" spans="1:15" ht="52.5" customHeight="1">
      <c r="A138" s="89" t="s">
        <v>314</v>
      </c>
      <c r="B138" s="118" t="s">
        <v>29</v>
      </c>
      <c r="C138" s="118" t="s">
        <v>240</v>
      </c>
      <c r="D138" s="25"/>
      <c r="E138" s="123">
        <f t="shared" si="75"/>
        <v>10</v>
      </c>
      <c r="F138" s="123">
        <f t="shared" si="75"/>
        <v>0</v>
      </c>
      <c r="G138" s="123">
        <f t="shared" si="75"/>
        <v>0</v>
      </c>
      <c r="H138" s="123">
        <f t="shared" si="75"/>
        <v>0</v>
      </c>
      <c r="I138" s="123">
        <f t="shared" si="75"/>
        <v>0</v>
      </c>
      <c r="J138" s="123">
        <f t="shared" si="75"/>
        <v>112</v>
      </c>
      <c r="K138" s="123">
        <f t="shared" si="75"/>
        <v>122</v>
      </c>
      <c r="L138" s="123">
        <f t="shared" si="75"/>
        <v>10</v>
      </c>
      <c r="M138" s="123">
        <f t="shared" si="75"/>
        <v>0</v>
      </c>
      <c r="N138" s="124">
        <f t="shared" si="35"/>
        <v>0</v>
      </c>
      <c r="O138" s="124">
        <f t="shared" si="36"/>
        <v>0</v>
      </c>
    </row>
    <row r="139" spans="1:15" ht="25.5">
      <c r="A139" s="23" t="s">
        <v>84</v>
      </c>
      <c r="B139" s="118" t="s">
        <v>29</v>
      </c>
      <c r="C139" s="118" t="s">
        <v>240</v>
      </c>
      <c r="D139" s="25" t="s">
        <v>82</v>
      </c>
      <c r="E139" s="123">
        <f t="shared" si="75"/>
        <v>10</v>
      </c>
      <c r="F139" s="123">
        <f t="shared" si="75"/>
        <v>0</v>
      </c>
      <c r="G139" s="123">
        <f t="shared" si="75"/>
        <v>0</v>
      </c>
      <c r="H139" s="123">
        <f t="shared" si="75"/>
        <v>0</v>
      </c>
      <c r="I139" s="123">
        <f t="shared" si="75"/>
        <v>0</v>
      </c>
      <c r="J139" s="123">
        <f t="shared" si="75"/>
        <v>112</v>
      </c>
      <c r="K139" s="123">
        <f t="shared" si="75"/>
        <v>122</v>
      </c>
      <c r="L139" s="123">
        <f t="shared" si="75"/>
        <v>10</v>
      </c>
      <c r="M139" s="123">
        <f t="shared" si="75"/>
        <v>0</v>
      </c>
      <c r="N139" s="124">
        <f aca="true" t="shared" si="76" ref="N139:N243">M139/L139*100</f>
        <v>0</v>
      </c>
      <c r="O139" s="124">
        <f aca="true" t="shared" si="77" ref="O139:O243">M139/E139*100</f>
        <v>0</v>
      </c>
    </row>
    <row r="140" spans="1:15" ht="25.5">
      <c r="A140" s="23" t="s">
        <v>85</v>
      </c>
      <c r="B140" s="118" t="s">
        <v>29</v>
      </c>
      <c r="C140" s="118" t="s">
        <v>240</v>
      </c>
      <c r="D140" s="25" t="s">
        <v>83</v>
      </c>
      <c r="E140" s="123">
        <v>10</v>
      </c>
      <c r="F140" s="123"/>
      <c r="G140" s="123"/>
      <c r="H140" s="123"/>
      <c r="I140" s="127"/>
      <c r="J140" s="43">
        <v>112</v>
      </c>
      <c r="K140" s="79">
        <f>E140+J140</f>
        <v>122</v>
      </c>
      <c r="L140" s="122">
        <v>10</v>
      </c>
      <c r="M140" s="122">
        <v>0</v>
      </c>
      <c r="N140" s="124">
        <f t="shared" si="76"/>
        <v>0</v>
      </c>
      <c r="O140" s="124">
        <f t="shared" si="77"/>
        <v>0</v>
      </c>
    </row>
    <row r="141" spans="1:15" ht="12.75" hidden="1">
      <c r="A141" s="28" t="s">
        <v>56</v>
      </c>
      <c r="B141" s="21" t="s">
        <v>58</v>
      </c>
      <c r="C141" s="25"/>
      <c r="D141" s="25"/>
      <c r="E141" s="125">
        <f>E165+E145+E151+E142</f>
        <v>0</v>
      </c>
      <c r="F141" s="125">
        <f aca="true" t="shared" si="78" ref="F141:K141">F165+F145+F151+F142</f>
        <v>0</v>
      </c>
      <c r="G141" s="125">
        <f t="shared" si="78"/>
        <v>0</v>
      </c>
      <c r="H141" s="125">
        <f t="shared" si="78"/>
        <v>0</v>
      </c>
      <c r="I141" s="125">
        <f t="shared" si="78"/>
        <v>0</v>
      </c>
      <c r="J141" s="125">
        <f t="shared" si="78"/>
        <v>1174.6000000000001</v>
      </c>
      <c r="K141" s="125">
        <f t="shared" si="78"/>
        <v>1174.6000000000001</v>
      </c>
      <c r="L141" s="43"/>
      <c r="M141" s="43"/>
      <c r="N141" s="124" t="e">
        <f t="shared" si="76"/>
        <v>#DIV/0!</v>
      </c>
      <c r="O141" s="124" t="e">
        <f t="shared" si="77"/>
        <v>#DIV/0!</v>
      </c>
    </row>
    <row r="142" spans="1:15" ht="38.25" hidden="1">
      <c r="A142" s="95" t="s">
        <v>181</v>
      </c>
      <c r="B142" s="25" t="s">
        <v>58</v>
      </c>
      <c r="C142" s="25" t="s">
        <v>179</v>
      </c>
      <c r="D142" s="25"/>
      <c r="E142" s="123">
        <f>E143</f>
        <v>0</v>
      </c>
      <c r="F142" s="123">
        <f aca="true" t="shared" si="79" ref="F142:K142">F143</f>
        <v>0</v>
      </c>
      <c r="G142" s="123">
        <f t="shared" si="79"/>
        <v>0</v>
      </c>
      <c r="H142" s="123">
        <f t="shared" si="79"/>
        <v>0</v>
      </c>
      <c r="I142" s="123">
        <f t="shared" si="79"/>
        <v>0</v>
      </c>
      <c r="J142" s="123">
        <f t="shared" si="79"/>
        <v>168.3</v>
      </c>
      <c r="K142" s="123">
        <f t="shared" si="79"/>
        <v>168.3</v>
      </c>
      <c r="L142" s="43"/>
      <c r="M142" s="43"/>
      <c r="N142" s="124" t="e">
        <f t="shared" si="76"/>
        <v>#DIV/0!</v>
      </c>
      <c r="O142" s="124" t="e">
        <f t="shared" si="77"/>
        <v>#DIV/0!</v>
      </c>
    </row>
    <row r="143" spans="1:15" ht="25.5" hidden="1">
      <c r="A143" s="23" t="s">
        <v>84</v>
      </c>
      <c r="B143" s="25" t="s">
        <v>58</v>
      </c>
      <c r="C143" s="25" t="s">
        <v>179</v>
      </c>
      <c r="D143" s="25" t="s">
        <v>82</v>
      </c>
      <c r="E143" s="123">
        <f>E144</f>
        <v>0</v>
      </c>
      <c r="F143" s="123">
        <f aca="true" t="shared" si="80" ref="F143:K143">F144</f>
        <v>0</v>
      </c>
      <c r="G143" s="123">
        <f t="shared" si="80"/>
        <v>0</v>
      </c>
      <c r="H143" s="123">
        <f t="shared" si="80"/>
        <v>0</v>
      </c>
      <c r="I143" s="123">
        <f t="shared" si="80"/>
        <v>0</v>
      </c>
      <c r="J143" s="123">
        <f t="shared" si="80"/>
        <v>168.3</v>
      </c>
      <c r="K143" s="123">
        <f t="shared" si="80"/>
        <v>168.3</v>
      </c>
      <c r="L143" s="43"/>
      <c r="M143" s="43"/>
      <c r="N143" s="124" t="e">
        <f t="shared" si="76"/>
        <v>#DIV/0!</v>
      </c>
      <c r="O143" s="124" t="e">
        <f t="shared" si="77"/>
        <v>#DIV/0!</v>
      </c>
    </row>
    <row r="144" spans="1:15" ht="25.5" hidden="1">
      <c r="A144" s="23" t="s">
        <v>85</v>
      </c>
      <c r="B144" s="25" t="s">
        <v>58</v>
      </c>
      <c r="C144" s="25" t="s">
        <v>179</v>
      </c>
      <c r="D144" s="25" t="s">
        <v>83</v>
      </c>
      <c r="E144" s="123">
        <v>0</v>
      </c>
      <c r="F144" s="123"/>
      <c r="G144" s="123"/>
      <c r="H144" s="123"/>
      <c r="I144" s="123"/>
      <c r="J144" s="123">
        <v>168.3</v>
      </c>
      <c r="K144" s="123">
        <f>E144+J144</f>
        <v>168.3</v>
      </c>
      <c r="L144" s="43"/>
      <c r="M144" s="43"/>
      <c r="N144" s="124" t="e">
        <f t="shared" si="76"/>
        <v>#DIV/0!</v>
      </c>
      <c r="O144" s="124" t="e">
        <f t="shared" si="77"/>
        <v>#DIV/0!</v>
      </c>
    </row>
    <row r="145" spans="1:15" ht="25.5" hidden="1">
      <c r="A145" s="24" t="s">
        <v>162</v>
      </c>
      <c r="B145" s="25" t="s">
        <v>58</v>
      </c>
      <c r="C145" s="25" t="s">
        <v>166</v>
      </c>
      <c r="D145" s="25"/>
      <c r="E145" s="123">
        <f aca="true" t="shared" si="81" ref="E145:K149">E146</f>
        <v>0</v>
      </c>
      <c r="F145" s="123">
        <f t="shared" si="81"/>
        <v>0</v>
      </c>
      <c r="G145" s="123">
        <f t="shared" si="81"/>
        <v>0</v>
      </c>
      <c r="H145" s="123">
        <f t="shared" si="81"/>
        <v>0</v>
      </c>
      <c r="I145" s="123">
        <f t="shared" si="81"/>
        <v>0</v>
      </c>
      <c r="J145" s="123">
        <f t="shared" si="81"/>
        <v>0</v>
      </c>
      <c r="K145" s="123">
        <f t="shared" si="81"/>
        <v>0</v>
      </c>
      <c r="L145" s="43"/>
      <c r="M145" s="43"/>
      <c r="N145" s="124" t="e">
        <f t="shared" si="76"/>
        <v>#DIV/0!</v>
      </c>
      <c r="O145" s="124" t="e">
        <f t="shared" si="77"/>
        <v>#DIV/0!</v>
      </c>
    </row>
    <row r="146" spans="1:15" ht="25.5" hidden="1">
      <c r="A146" s="24" t="s">
        <v>163</v>
      </c>
      <c r="B146" s="25" t="s">
        <v>58</v>
      </c>
      <c r="C146" s="25" t="s">
        <v>167</v>
      </c>
      <c r="D146" s="25"/>
      <c r="E146" s="123">
        <f t="shared" si="81"/>
        <v>0</v>
      </c>
      <c r="F146" s="123">
        <f t="shared" si="81"/>
        <v>0</v>
      </c>
      <c r="G146" s="123">
        <f t="shared" si="81"/>
        <v>0</v>
      </c>
      <c r="H146" s="123">
        <f t="shared" si="81"/>
        <v>0</v>
      </c>
      <c r="I146" s="123">
        <f t="shared" si="81"/>
        <v>0</v>
      </c>
      <c r="J146" s="123">
        <f t="shared" si="81"/>
        <v>0</v>
      </c>
      <c r="K146" s="123">
        <f t="shared" si="81"/>
        <v>0</v>
      </c>
      <c r="L146" s="43"/>
      <c r="M146" s="43"/>
      <c r="N146" s="124" t="e">
        <f t="shared" si="76"/>
        <v>#DIV/0!</v>
      </c>
      <c r="O146" s="124" t="e">
        <f t="shared" si="77"/>
        <v>#DIV/0!</v>
      </c>
    </row>
    <row r="147" spans="1:15" ht="38.25" hidden="1">
      <c r="A147" s="24" t="s">
        <v>164</v>
      </c>
      <c r="B147" s="25" t="s">
        <v>58</v>
      </c>
      <c r="C147" s="25" t="s">
        <v>168</v>
      </c>
      <c r="D147" s="25"/>
      <c r="E147" s="123">
        <f t="shared" si="81"/>
        <v>0</v>
      </c>
      <c r="F147" s="123">
        <f t="shared" si="81"/>
        <v>0</v>
      </c>
      <c r="G147" s="123">
        <f t="shared" si="81"/>
        <v>0</v>
      </c>
      <c r="H147" s="123">
        <f t="shared" si="81"/>
        <v>0</v>
      </c>
      <c r="I147" s="123">
        <f t="shared" si="81"/>
        <v>0</v>
      </c>
      <c r="J147" s="123">
        <f t="shared" si="81"/>
        <v>0</v>
      </c>
      <c r="K147" s="123">
        <f t="shared" si="81"/>
        <v>0</v>
      </c>
      <c r="L147" s="43"/>
      <c r="M147" s="43"/>
      <c r="N147" s="124" t="e">
        <f t="shared" si="76"/>
        <v>#DIV/0!</v>
      </c>
      <c r="O147" s="124" t="e">
        <f t="shared" si="77"/>
        <v>#DIV/0!</v>
      </c>
    </row>
    <row r="148" spans="1:15" ht="51" hidden="1">
      <c r="A148" s="24" t="s">
        <v>165</v>
      </c>
      <c r="B148" s="25" t="s">
        <v>58</v>
      </c>
      <c r="C148" s="25" t="s">
        <v>169</v>
      </c>
      <c r="D148" s="25"/>
      <c r="E148" s="123">
        <f t="shared" si="81"/>
        <v>0</v>
      </c>
      <c r="F148" s="123">
        <f t="shared" si="81"/>
        <v>0</v>
      </c>
      <c r="G148" s="123">
        <f t="shared" si="81"/>
        <v>0</v>
      </c>
      <c r="H148" s="123">
        <f t="shared" si="81"/>
        <v>0</v>
      </c>
      <c r="I148" s="123">
        <f t="shared" si="81"/>
        <v>0</v>
      </c>
      <c r="J148" s="123">
        <f t="shared" si="81"/>
        <v>0</v>
      </c>
      <c r="K148" s="123">
        <f t="shared" si="81"/>
        <v>0</v>
      </c>
      <c r="L148" s="43"/>
      <c r="M148" s="43"/>
      <c r="N148" s="124" t="e">
        <f t="shared" si="76"/>
        <v>#DIV/0!</v>
      </c>
      <c r="O148" s="124" t="e">
        <f t="shared" si="77"/>
        <v>#DIV/0!</v>
      </c>
    </row>
    <row r="149" spans="1:15" ht="25.5" hidden="1">
      <c r="A149" s="23" t="s">
        <v>84</v>
      </c>
      <c r="B149" s="25" t="s">
        <v>58</v>
      </c>
      <c r="C149" s="25" t="s">
        <v>169</v>
      </c>
      <c r="D149" s="25" t="s">
        <v>82</v>
      </c>
      <c r="E149" s="123">
        <f t="shared" si="81"/>
        <v>0</v>
      </c>
      <c r="F149" s="123">
        <f t="shared" si="81"/>
        <v>0</v>
      </c>
      <c r="G149" s="123">
        <f t="shared" si="81"/>
        <v>0</v>
      </c>
      <c r="H149" s="123">
        <f t="shared" si="81"/>
        <v>0</v>
      </c>
      <c r="I149" s="123">
        <f t="shared" si="81"/>
        <v>0</v>
      </c>
      <c r="J149" s="123">
        <f t="shared" si="81"/>
        <v>0</v>
      </c>
      <c r="K149" s="123">
        <f t="shared" si="81"/>
        <v>0</v>
      </c>
      <c r="L149" s="43"/>
      <c r="M149" s="43"/>
      <c r="N149" s="124" t="e">
        <f t="shared" si="76"/>
        <v>#DIV/0!</v>
      </c>
      <c r="O149" s="124" t="e">
        <f t="shared" si="77"/>
        <v>#DIV/0!</v>
      </c>
    </row>
    <row r="150" spans="1:15" ht="25.5" hidden="1">
      <c r="A150" s="23" t="s">
        <v>85</v>
      </c>
      <c r="B150" s="25" t="s">
        <v>58</v>
      </c>
      <c r="C150" s="25" t="s">
        <v>169</v>
      </c>
      <c r="D150" s="25" t="s">
        <v>83</v>
      </c>
      <c r="E150" s="123"/>
      <c r="F150" s="125"/>
      <c r="G150" s="125"/>
      <c r="H150" s="125"/>
      <c r="I150" s="126"/>
      <c r="J150" s="43"/>
      <c r="K150" s="79">
        <f>E150+J150</f>
        <v>0</v>
      </c>
      <c r="L150" s="43"/>
      <c r="M150" s="43"/>
      <c r="N150" s="124" t="e">
        <f t="shared" si="76"/>
        <v>#DIV/0!</v>
      </c>
      <c r="O150" s="124" t="e">
        <f t="shared" si="77"/>
        <v>#DIV/0!</v>
      </c>
    </row>
    <row r="151" spans="1:15" ht="12.75" hidden="1">
      <c r="A151" s="23" t="s">
        <v>189</v>
      </c>
      <c r="B151" s="25" t="s">
        <v>58</v>
      </c>
      <c r="C151" s="25" t="s">
        <v>188</v>
      </c>
      <c r="D151" s="25"/>
      <c r="E151" s="123">
        <f>E152+E155</f>
        <v>0</v>
      </c>
      <c r="F151" s="125"/>
      <c r="G151" s="125"/>
      <c r="H151" s="125"/>
      <c r="I151" s="126"/>
      <c r="J151" s="79">
        <f>J152+J155</f>
        <v>4.1</v>
      </c>
      <c r="K151" s="79">
        <f>K152+K155</f>
        <v>4.1</v>
      </c>
      <c r="L151" s="43"/>
      <c r="M151" s="43"/>
      <c r="N151" s="124" t="e">
        <f t="shared" si="76"/>
        <v>#DIV/0!</v>
      </c>
      <c r="O151" s="124" t="e">
        <f t="shared" si="77"/>
        <v>#DIV/0!</v>
      </c>
    </row>
    <row r="152" spans="1:15" ht="25.5" hidden="1">
      <c r="A152" s="54" t="s">
        <v>194</v>
      </c>
      <c r="B152" s="25" t="s">
        <v>58</v>
      </c>
      <c r="C152" s="25" t="s">
        <v>193</v>
      </c>
      <c r="D152" s="25"/>
      <c r="E152" s="123">
        <f>E153</f>
        <v>0</v>
      </c>
      <c r="F152" s="123"/>
      <c r="G152" s="123"/>
      <c r="H152" s="123"/>
      <c r="I152" s="127"/>
      <c r="J152" s="79">
        <f>J153</f>
        <v>1.9</v>
      </c>
      <c r="K152" s="79">
        <f>K153</f>
        <v>1.9</v>
      </c>
      <c r="L152" s="43"/>
      <c r="M152" s="43"/>
      <c r="N152" s="124" t="e">
        <f t="shared" si="76"/>
        <v>#DIV/0!</v>
      </c>
      <c r="O152" s="124" t="e">
        <f t="shared" si="77"/>
        <v>#DIV/0!</v>
      </c>
    </row>
    <row r="153" spans="1:15" ht="25.5" hidden="1">
      <c r="A153" s="23" t="s">
        <v>84</v>
      </c>
      <c r="B153" s="25" t="s">
        <v>58</v>
      </c>
      <c r="C153" s="25" t="s">
        <v>193</v>
      </c>
      <c r="D153" s="25" t="s">
        <v>82</v>
      </c>
      <c r="E153" s="123">
        <f>E154</f>
        <v>0</v>
      </c>
      <c r="F153" s="123">
        <v>300</v>
      </c>
      <c r="G153" s="123">
        <v>300</v>
      </c>
      <c r="H153" s="123">
        <v>300</v>
      </c>
      <c r="I153" s="123">
        <v>300</v>
      </c>
      <c r="J153" s="123">
        <f>J154</f>
        <v>1.9</v>
      </c>
      <c r="K153" s="123">
        <f>E153+J153</f>
        <v>1.9</v>
      </c>
      <c r="L153" s="43"/>
      <c r="M153" s="43"/>
      <c r="N153" s="124" t="e">
        <f t="shared" si="76"/>
        <v>#DIV/0!</v>
      </c>
      <c r="O153" s="124" t="e">
        <f t="shared" si="77"/>
        <v>#DIV/0!</v>
      </c>
    </row>
    <row r="154" spans="1:15" ht="25.5" hidden="1">
      <c r="A154" s="23" t="s">
        <v>85</v>
      </c>
      <c r="B154" s="25" t="s">
        <v>58</v>
      </c>
      <c r="C154" s="25" t="s">
        <v>193</v>
      </c>
      <c r="D154" s="25" t="s">
        <v>83</v>
      </c>
      <c r="E154" s="123"/>
      <c r="F154" s="123"/>
      <c r="G154" s="123"/>
      <c r="H154" s="123"/>
      <c r="I154" s="127"/>
      <c r="J154" s="43">
        <v>1.9</v>
      </c>
      <c r="K154" s="79">
        <f>E154+J154</f>
        <v>1.9</v>
      </c>
      <c r="L154" s="43"/>
      <c r="M154" s="43"/>
      <c r="N154" s="124" t="e">
        <f t="shared" si="76"/>
        <v>#DIV/0!</v>
      </c>
      <c r="O154" s="124" t="e">
        <f t="shared" si="77"/>
        <v>#DIV/0!</v>
      </c>
    </row>
    <row r="155" spans="1:15" ht="12.75" hidden="1">
      <c r="A155" s="54" t="s">
        <v>57</v>
      </c>
      <c r="B155" s="25" t="s">
        <v>58</v>
      </c>
      <c r="C155" s="25" t="s">
        <v>105</v>
      </c>
      <c r="D155" s="25"/>
      <c r="E155" s="123">
        <f>E156+E158+E163</f>
        <v>0</v>
      </c>
      <c r="F155" s="123">
        <f aca="true" t="shared" si="82" ref="F155:K155">F156+F158+F163</f>
        <v>160</v>
      </c>
      <c r="G155" s="123">
        <f t="shared" si="82"/>
        <v>165</v>
      </c>
      <c r="H155" s="123">
        <f t="shared" si="82"/>
        <v>160</v>
      </c>
      <c r="I155" s="123">
        <f t="shared" si="82"/>
        <v>175</v>
      </c>
      <c r="J155" s="123">
        <f t="shared" si="82"/>
        <v>2.2</v>
      </c>
      <c r="K155" s="123">
        <f t="shared" si="82"/>
        <v>2.2</v>
      </c>
      <c r="L155" s="43"/>
      <c r="M155" s="43"/>
      <c r="N155" s="124" t="e">
        <f t="shared" si="76"/>
        <v>#DIV/0!</v>
      </c>
      <c r="O155" s="124" t="e">
        <f t="shared" si="77"/>
        <v>#DIV/0!</v>
      </c>
    </row>
    <row r="156" spans="1:15" ht="25.5" hidden="1">
      <c r="A156" s="23" t="s">
        <v>84</v>
      </c>
      <c r="B156" s="25" t="s">
        <v>58</v>
      </c>
      <c r="C156" s="25" t="s">
        <v>105</v>
      </c>
      <c r="D156" s="25" t="s">
        <v>82</v>
      </c>
      <c r="E156" s="123">
        <f>E157</f>
        <v>0</v>
      </c>
      <c r="F156" s="123">
        <f>F157</f>
        <v>160</v>
      </c>
      <c r="G156" s="123">
        <f>G157</f>
        <v>165</v>
      </c>
      <c r="H156" s="123">
        <f>H157</f>
        <v>160</v>
      </c>
      <c r="I156" s="127">
        <f>I157</f>
        <v>175</v>
      </c>
      <c r="J156" s="43"/>
      <c r="K156" s="43"/>
      <c r="L156" s="43"/>
      <c r="M156" s="43"/>
      <c r="N156" s="124" t="e">
        <f t="shared" si="76"/>
        <v>#DIV/0!</v>
      </c>
      <c r="O156" s="124" t="e">
        <f t="shared" si="77"/>
        <v>#DIV/0!</v>
      </c>
    </row>
    <row r="157" spans="1:15" ht="25.5" hidden="1">
      <c r="A157" s="23" t="s">
        <v>85</v>
      </c>
      <c r="B157" s="25" t="s">
        <v>58</v>
      </c>
      <c r="C157" s="25" t="s">
        <v>105</v>
      </c>
      <c r="D157" s="25" t="s">
        <v>83</v>
      </c>
      <c r="E157" s="123"/>
      <c r="F157" s="123">
        <v>160</v>
      </c>
      <c r="G157" s="123">
        <v>165</v>
      </c>
      <c r="H157" s="123">
        <v>160</v>
      </c>
      <c r="I157" s="127">
        <v>175</v>
      </c>
      <c r="J157" s="43"/>
      <c r="K157" s="43"/>
      <c r="L157" s="43"/>
      <c r="M157" s="43"/>
      <c r="N157" s="124" t="e">
        <f t="shared" si="76"/>
        <v>#DIV/0!</v>
      </c>
      <c r="O157" s="124" t="e">
        <f t="shared" si="77"/>
        <v>#DIV/0!</v>
      </c>
    </row>
    <row r="158" spans="1:15" ht="12.75" hidden="1">
      <c r="A158" s="23" t="s">
        <v>106</v>
      </c>
      <c r="B158" s="25" t="s">
        <v>58</v>
      </c>
      <c r="C158" s="25" t="s">
        <v>105</v>
      </c>
      <c r="D158" s="25"/>
      <c r="E158" s="123">
        <f>E161+E159</f>
        <v>0</v>
      </c>
      <c r="F158" s="123">
        <f aca="true" t="shared" si="83" ref="F158:K158">F161+F159</f>
        <v>0</v>
      </c>
      <c r="G158" s="123">
        <f t="shared" si="83"/>
        <v>0</v>
      </c>
      <c r="H158" s="123">
        <f t="shared" si="83"/>
        <v>0</v>
      </c>
      <c r="I158" s="123">
        <f t="shared" si="83"/>
        <v>0</v>
      </c>
      <c r="J158" s="123">
        <f t="shared" si="83"/>
        <v>2.2</v>
      </c>
      <c r="K158" s="123">
        <f t="shared" si="83"/>
        <v>2.2</v>
      </c>
      <c r="L158" s="43"/>
      <c r="M158" s="43"/>
      <c r="N158" s="124" t="e">
        <f t="shared" si="76"/>
        <v>#DIV/0!</v>
      </c>
      <c r="O158" s="124" t="e">
        <f t="shared" si="77"/>
        <v>#DIV/0!</v>
      </c>
    </row>
    <row r="159" spans="1:15" ht="25.5" hidden="1">
      <c r="A159" s="23" t="s">
        <v>84</v>
      </c>
      <c r="B159" s="25" t="s">
        <v>58</v>
      </c>
      <c r="C159" s="25" t="s">
        <v>105</v>
      </c>
      <c r="D159" s="25" t="s">
        <v>82</v>
      </c>
      <c r="E159" s="123">
        <f>E160</f>
        <v>0</v>
      </c>
      <c r="F159" s="123">
        <f aca="true" t="shared" si="84" ref="F159:K159">F160</f>
        <v>0</v>
      </c>
      <c r="G159" s="123">
        <f t="shared" si="84"/>
        <v>0</v>
      </c>
      <c r="H159" s="123">
        <f t="shared" si="84"/>
        <v>0</v>
      </c>
      <c r="I159" s="123">
        <f t="shared" si="84"/>
        <v>0</v>
      </c>
      <c r="J159" s="123">
        <f t="shared" si="84"/>
        <v>2.2</v>
      </c>
      <c r="K159" s="123">
        <f t="shared" si="84"/>
        <v>2.2</v>
      </c>
      <c r="L159" s="43"/>
      <c r="M159" s="43"/>
      <c r="N159" s="124" t="e">
        <f t="shared" si="76"/>
        <v>#DIV/0!</v>
      </c>
      <c r="O159" s="124" t="e">
        <f t="shared" si="77"/>
        <v>#DIV/0!</v>
      </c>
    </row>
    <row r="160" spans="1:15" ht="25.5" hidden="1">
      <c r="A160" s="23" t="s">
        <v>85</v>
      </c>
      <c r="B160" s="25" t="s">
        <v>58</v>
      </c>
      <c r="C160" s="25" t="s">
        <v>105</v>
      </c>
      <c r="D160" s="25" t="s">
        <v>83</v>
      </c>
      <c r="E160" s="123"/>
      <c r="F160" s="123"/>
      <c r="G160" s="123"/>
      <c r="H160" s="123"/>
      <c r="I160" s="127"/>
      <c r="J160" s="43">
        <v>2.2</v>
      </c>
      <c r="K160" s="79">
        <f>E160+J160</f>
        <v>2.2</v>
      </c>
      <c r="L160" s="43"/>
      <c r="M160" s="43"/>
      <c r="N160" s="124" t="e">
        <f t="shared" si="76"/>
        <v>#DIV/0!</v>
      </c>
      <c r="O160" s="124" t="e">
        <f t="shared" si="77"/>
        <v>#DIV/0!</v>
      </c>
    </row>
    <row r="161" spans="1:15" ht="12.75" hidden="1">
      <c r="A161" s="23" t="s">
        <v>91</v>
      </c>
      <c r="B161" s="25" t="s">
        <v>58</v>
      </c>
      <c r="C161" s="25" t="s">
        <v>105</v>
      </c>
      <c r="D161" s="25" t="s">
        <v>88</v>
      </c>
      <c r="E161" s="123">
        <f aca="true" t="shared" si="85" ref="E161:K161">E162</f>
        <v>0</v>
      </c>
      <c r="F161" s="123">
        <f t="shared" si="85"/>
        <v>0</v>
      </c>
      <c r="G161" s="123">
        <f t="shared" si="85"/>
        <v>0</v>
      </c>
      <c r="H161" s="123">
        <f t="shared" si="85"/>
        <v>0</v>
      </c>
      <c r="I161" s="127">
        <f t="shared" si="85"/>
        <v>0</v>
      </c>
      <c r="J161" s="43">
        <f t="shared" si="85"/>
        <v>0</v>
      </c>
      <c r="K161" s="79">
        <f t="shared" si="85"/>
        <v>0</v>
      </c>
      <c r="L161" s="43"/>
      <c r="M161" s="43"/>
      <c r="N161" s="124" t="e">
        <f t="shared" si="76"/>
        <v>#DIV/0!</v>
      </c>
      <c r="O161" s="124" t="e">
        <f t="shared" si="77"/>
        <v>#DIV/0!</v>
      </c>
    </row>
    <row r="162" spans="1:15" ht="38.25" hidden="1">
      <c r="A162" s="23" t="s">
        <v>138</v>
      </c>
      <c r="B162" s="25" t="s">
        <v>58</v>
      </c>
      <c r="C162" s="25" t="s">
        <v>105</v>
      </c>
      <c r="D162" s="25" t="s">
        <v>12</v>
      </c>
      <c r="E162" s="123">
        <v>0</v>
      </c>
      <c r="F162" s="123"/>
      <c r="G162" s="123"/>
      <c r="H162" s="123"/>
      <c r="I162" s="127"/>
      <c r="J162" s="43"/>
      <c r="K162" s="79">
        <f>E162+J162</f>
        <v>0</v>
      </c>
      <c r="L162" s="43"/>
      <c r="M162" s="43"/>
      <c r="N162" s="124" t="e">
        <f t="shared" si="76"/>
        <v>#DIV/0!</v>
      </c>
      <c r="O162" s="124" t="e">
        <f t="shared" si="77"/>
        <v>#DIV/0!</v>
      </c>
    </row>
    <row r="163" spans="1:15" ht="12.75" hidden="1">
      <c r="A163" s="49" t="s">
        <v>91</v>
      </c>
      <c r="B163" s="25" t="s">
        <v>58</v>
      </c>
      <c r="C163" s="25" t="s">
        <v>105</v>
      </c>
      <c r="D163" s="25" t="s">
        <v>88</v>
      </c>
      <c r="E163" s="123">
        <f>E164</f>
        <v>0</v>
      </c>
      <c r="F163" s="123"/>
      <c r="G163" s="123"/>
      <c r="H163" s="123"/>
      <c r="I163" s="127"/>
      <c r="J163" s="43">
        <f>J164</f>
        <v>0</v>
      </c>
      <c r="K163" s="79">
        <f>E163+J163</f>
        <v>0</v>
      </c>
      <c r="L163" s="43"/>
      <c r="M163" s="43"/>
      <c r="N163" s="124" t="e">
        <f t="shared" si="76"/>
        <v>#DIV/0!</v>
      </c>
      <c r="O163" s="124" t="e">
        <f t="shared" si="77"/>
        <v>#DIV/0!</v>
      </c>
    </row>
    <row r="164" spans="1:15" ht="12.75" hidden="1">
      <c r="A164" s="49" t="s">
        <v>90</v>
      </c>
      <c r="B164" s="25" t="s">
        <v>58</v>
      </c>
      <c r="C164" s="25" t="s">
        <v>105</v>
      </c>
      <c r="D164" s="25" t="s">
        <v>89</v>
      </c>
      <c r="E164" s="123"/>
      <c r="F164" s="123"/>
      <c r="G164" s="123"/>
      <c r="H164" s="123"/>
      <c r="I164" s="127"/>
      <c r="J164" s="43">
        <v>0</v>
      </c>
      <c r="K164" s="79">
        <f>E164+J164</f>
        <v>0</v>
      </c>
      <c r="L164" s="43"/>
      <c r="M164" s="43"/>
      <c r="N164" s="124" t="e">
        <f t="shared" si="76"/>
        <v>#DIV/0!</v>
      </c>
      <c r="O164" s="124" t="e">
        <f t="shared" si="77"/>
        <v>#DIV/0!</v>
      </c>
    </row>
    <row r="165" spans="1:15" ht="12.75" hidden="1">
      <c r="A165" s="23" t="s">
        <v>1</v>
      </c>
      <c r="B165" s="25" t="s">
        <v>58</v>
      </c>
      <c r="C165" s="25" t="s">
        <v>107</v>
      </c>
      <c r="D165" s="25"/>
      <c r="E165" s="123">
        <f>E166+E170+E180</f>
        <v>0</v>
      </c>
      <c r="F165" s="123">
        <f aca="true" t="shared" si="86" ref="F165:K165">F166+F170+F180</f>
        <v>0</v>
      </c>
      <c r="G165" s="123">
        <f t="shared" si="86"/>
        <v>0</v>
      </c>
      <c r="H165" s="123">
        <f t="shared" si="86"/>
        <v>0</v>
      </c>
      <c r="I165" s="123">
        <f t="shared" si="86"/>
        <v>0</v>
      </c>
      <c r="J165" s="123">
        <f t="shared" si="86"/>
        <v>1002.2</v>
      </c>
      <c r="K165" s="123">
        <f t="shared" si="86"/>
        <v>1002.2</v>
      </c>
      <c r="L165" s="43"/>
      <c r="M165" s="43"/>
      <c r="N165" s="124" t="e">
        <f t="shared" si="76"/>
        <v>#DIV/0!</v>
      </c>
      <c r="O165" s="124" t="e">
        <f t="shared" si="77"/>
        <v>#DIV/0!</v>
      </c>
    </row>
    <row r="166" spans="1:15" ht="38.25" hidden="1">
      <c r="A166" s="26" t="s">
        <v>184</v>
      </c>
      <c r="B166" s="25" t="s">
        <v>58</v>
      </c>
      <c r="C166" s="25" t="s">
        <v>183</v>
      </c>
      <c r="D166" s="25"/>
      <c r="E166" s="123">
        <f>E167</f>
        <v>0</v>
      </c>
      <c r="F166" s="123">
        <f aca="true" t="shared" si="87" ref="F166:K166">F167</f>
        <v>0</v>
      </c>
      <c r="G166" s="123">
        <f t="shared" si="87"/>
        <v>0</v>
      </c>
      <c r="H166" s="123">
        <f t="shared" si="87"/>
        <v>0</v>
      </c>
      <c r="I166" s="123">
        <f t="shared" si="87"/>
        <v>0</v>
      </c>
      <c r="J166" s="123">
        <f t="shared" si="87"/>
        <v>-48.2</v>
      </c>
      <c r="K166" s="123">
        <f t="shared" si="87"/>
        <v>-48.2</v>
      </c>
      <c r="L166" s="43"/>
      <c r="M166" s="43"/>
      <c r="N166" s="124" t="e">
        <f t="shared" si="76"/>
        <v>#DIV/0!</v>
      </c>
      <c r="O166" s="124" t="e">
        <f t="shared" si="77"/>
        <v>#DIV/0!</v>
      </c>
    </row>
    <row r="167" spans="1:15" ht="25.5" hidden="1">
      <c r="A167" s="23" t="s">
        <v>215</v>
      </c>
      <c r="B167" s="25" t="s">
        <v>58</v>
      </c>
      <c r="C167" s="25" t="s">
        <v>192</v>
      </c>
      <c r="D167" s="25"/>
      <c r="E167" s="123">
        <f>E168</f>
        <v>0</v>
      </c>
      <c r="F167" s="123">
        <f aca="true" t="shared" si="88" ref="F167:K167">F168</f>
        <v>0</v>
      </c>
      <c r="G167" s="123">
        <f t="shared" si="88"/>
        <v>0</v>
      </c>
      <c r="H167" s="123">
        <f t="shared" si="88"/>
        <v>0</v>
      </c>
      <c r="I167" s="123">
        <f t="shared" si="88"/>
        <v>0</v>
      </c>
      <c r="J167" s="123">
        <f t="shared" si="88"/>
        <v>-48.2</v>
      </c>
      <c r="K167" s="123">
        <f t="shared" si="88"/>
        <v>-48.2</v>
      </c>
      <c r="L167" s="43"/>
      <c r="M167" s="43"/>
      <c r="N167" s="124" t="e">
        <f t="shared" si="76"/>
        <v>#DIV/0!</v>
      </c>
      <c r="O167" s="124" t="e">
        <f t="shared" si="77"/>
        <v>#DIV/0!</v>
      </c>
    </row>
    <row r="168" spans="1:15" ht="25.5" hidden="1">
      <c r="A168" s="23" t="s">
        <v>84</v>
      </c>
      <c r="B168" s="25" t="s">
        <v>58</v>
      </c>
      <c r="C168" s="25" t="s">
        <v>192</v>
      </c>
      <c r="D168" s="25" t="s">
        <v>82</v>
      </c>
      <c r="E168" s="123">
        <f>E169</f>
        <v>0</v>
      </c>
      <c r="F168" s="123">
        <f aca="true" t="shared" si="89" ref="F168:K168">F169</f>
        <v>0</v>
      </c>
      <c r="G168" s="123">
        <f t="shared" si="89"/>
        <v>0</v>
      </c>
      <c r="H168" s="123">
        <f t="shared" si="89"/>
        <v>0</v>
      </c>
      <c r="I168" s="123">
        <f t="shared" si="89"/>
        <v>0</v>
      </c>
      <c r="J168" s="123">
        <f t="shared" si="89"/>
        <v>-48.2</v>
      </c>
      <c r="K168" s="123">
        <f t="shared" si="89"/>
        <v>-48.2</v>
      </c>
      <c r="L168" s="43"/>
      <c r="M168" s="43"/>
      <c r="N168" s="124" t="e">
        <f t="shared" si="76"/>
        <v>#DIV/0!</v>
      </c>
      <c r="O168" s="124" t="e">
        <f t="shared" si="77"/>
        <v>#DIV/0!</v>
      </c>
    </row>
    <row r="169" spans="1:15" ht="25.5" hidden="1">
      <c r="A169" s="23" t="s">
        <v>85</v>
      </c>
      <c r="B169" s="25" t="s">
        <v>58</v>
      </c>
      <c r="C169" s="25" t="s">
        <v>192</v>
      </c>
      <c r="D169" s="25" t="s">
        <v>83</v>
      </c>
      <c r="E169" s="123"/>
      <c r="F169" s="123"/>
      <c r="G169" s="123"/>
      <c r="H169" s="123"/>
      <c r="I169" s="127"/>
      <c r="J169" s="43">
        <v>-48.2</v>
      </c>
      <c r="K169" s="79">
        <f>E169+J169</f>
        <v>-48.2</v>
      </c>
      <c r="L169" s="43"/>
      <c r="M169" s="43"/>
      <c r="N169" s="124" t="e">
        <f t="shared" si="76"/>
        <v>#DIV/0!</v>
      </c>
      <c r="O169" s="124" t="e">
        <f t="shared" si="77"/>
        <v>#DIV/0!</v>
      </c>
    </row>
    <row r="170" spans="1:15" ht="38.25" hidden="1">
      <c r="A170" s="23" t="s">
        <v>209</v>
      </c>
      <c r="B170" s="25" t="s">
        <v>58</v>
      </c>
      <c r="C170" s="25" t="s">
        <v>212</v>
      </c>
      <c r="D170" s="25"/>
      <c r="E170" s="123">
        <f>E171+E174+E177</f>
        <v>0</v>
      </c>
      <c r="F170" s="123">
        <f aca="true" t="shared" si="90" ref="F170:K170">F171+F174+F177</f>
        <v>0</v>
      </c>
      <c r="G170" s="123">
        <f t="shared" si="90"/>
        <v>0</v>
      </c>
      <c r="H170" s="123">
        <f t="shared" si="90"/>
        <v>0</v>
      </c>
      <c r="I170" s="123">
        <f t="shared" si="90"/>
        <v>0</v>
      </c>
      <c r="J170" s="123">
        <f t="shared" si="90"/>
        <v>1050.4</v>
      </c>
      <c r="K170" s="123">
        <f t="shared" si="90"/>
        <v>1050.4</v>
      </c>
      <c r="L170" s="43"/>
      <c r="M170" s="43"/>
      <c r="N170" s="124" t="e">
        <f t="shared" si="76"/>
        <v>#DIV/0!</v>
      </c>
      <c r="O170" s="124" t="e">
        <f t="shared" si="77"/>
        <v>#DIV/0!</v>
      </c>
    </row>
    <row r="171" spans="1:15" ht="38.25" hidden="1">
      <c r="A171" s="23" t="s">
        <v>210</v>
      </c>
      <c r="B171" s="25" t="s">
        <v>58</v>
      </c>
      <c r="C171" s="25" t="s">
        <v>211</v>
      </c>
      <c r="D171" s="25"/>
      <c r="E171" s="123">
        <f>E172</f>
        <v>0</v>
      </c>
      <c r="F171" s="123">
        <f aca="true" t="shared" si="91" ref="F171:K171">F172</f>
        <v>0</v>
      </c>
      <c r="G171" s="123">
        <f t="shared" si="91"/>
        <v>0</v>
      </c>
      <c r="H171" s="123">
        <f t="shared" si="91"/>
        <v>0</v>
      </c>
      <c r="I171" s="123">
        <f t="shared" si="91"/>
        <v>0</v>
      </c>
      <c r="J171" s="123">
        <f t="shared" si="91"/>
        <v>-0.1</v>
      </c>
      <c r="K171" s="123">
        <f t="shared" si="91"/>
        <v>-0.1</v>
      </c>
      <c r="L171" s="43"/>
      <c r="M171" s="43"/>
      <c r="N171" s="124" t="e">
        <f t="shared" si="76"/>
        <v>#DIV/0!</v>
      </c>
      <c r="O171" s="124" t="e">
        <f t="shared" si="77"/>
        <v>#DIV/0!</v>
      </c>
    </row>
    <row r="172" spans="1:15" ht="25.5" hidden="1">
      <c r="A172" s="23" t="s">
        <v>84</v>
      </c>
      <c r="B172" s="25" t="s">
        <v>58</v>
      </c>
      <c r="C172" s="25" t="s">
        <v>211</v>
      </c>
      <c r="D172" s="25" t="s">
        <v>82</v>
      </c>
      <c r="E172" s="123">
        <f>E173</f>
        <v>0</v>
      </c>
      <c r="F172" s="123">
        <f aca="true" t="shared" si="92" ref="F172:K172">F173</f>
        <v>0</v>
      </c>
      <c r="G172" s="123">
        <f t="shared" si="92"/>
        <v>0</v>
      </c>
      <c r="H172" s="123">
        <f t="shared" si="92"/>
        <v>0</v>
      </c>
      <c r="I172" s="123">
        <f t="shared" si="92"/>
        <v>0</v>
      </c>
      <c r="J172" s="123">
        <f t="shared" si="92"/>
        <v>-0.1</v>
      </c>
      <c r="K172" s="123">
        <f t="shared" si="92"/>
        <v>-0.1</v>
      </c>
      <c r="L172" s="43"/>
      <c r="M172" s="43"/>
      <c r="N172" s="124" t="e">
        <f t="shared" si="76"/>
        <v>#DIV/0!</v>
      </c>
      <c r="O172" s="124" t="e">
        <f t="shared" si="77"/>
        <v>#DIV/0!</v>
      </c>
    </row>
    <row r="173" spans="1:15" ht="25.5" hidden="1">
      <c r="A173" s="47" t="s">
        <v>85</v>
      </c>
      <c r="B173" s="29" t="s">
        <v>58</v>
      </c>
      <c r="C173" s="29" t="s">
        <v>211</v>
      </c>
      <c r="D173" s="29" t="s">
        <v>83</v>
      </c>
      <c r="E173" s="130"/>
      <c r="F173" s="130"/>
      <c r="G173" s="130"/>
      <c r="H173" s="130"/>
      <c r="I173" s="131"/>
      <c r="J173" s="121">
        <v>-0.1</v>
      </c>
      <c r="K173" s="80">
        <f>E173+J173</f>
        <v>-0.1</v>
      </c>
      <c r="L173" s="43"/>
      <c r="M173" s="43"/>
      <c r="N173" s="124" t="e">
        <f t="shared" si="76"/>
        <v>#DIV/0!</v>
      </c>
      <c r="O173" s="124" t="e">
        <f t="shared" si="77"/>
        <v>#DIV/0!</v>
      </c>
    </row>
    <row r="174" spans="1:15" ht="38.25" hidden="1">
      <c r="A174" s="59" t="s">
        <v>241</v>
      </c>
      <c r="B174" s="29" t="s">
        <v>58</v>
      </c>
      <c r="C174" s="30" t="s">
        <v>244</v>
      </c>
      <c r="D174" s="30"/>
      <c r="E174" s="79">
        <f>E175</f>
        <v>0</v>
      </c>
      <c r="F174" s="79">
        <f aca="true" t="shared" si="93" ref="F174:K174">F175</f>
        <v>0</v>
      </c>
      <c r="G174" s="79">
        <f t="shared" si="93"/>
        <v>0</v>
      </c>
      <c r="H174" s="79">
        <f t="shared" si="93"/>
        <v>0</v>
      </c>
      <c r="I174" s="79">
        <f t="shared" si="93"/>
        <v>0</v>
      </c>
      <c r="J174" s="79">
        <f t="shared" si="93"/>
        <v>100</v>
      </c>
      <c r="K174" s="79">
        <f t="shared" si="93"/>
        <v>100</v>
      </c>
      <c r="L174" s="43"/>
      <c r="M174" s="43"/>
      <c r="N174" s="124" t="e">
        <f t="shared" si="76"/>
        <v>#DIV/0!</v>
      </c>
      <c r="O174" s="124" t="e">
        <f t="shared" si="77"/>
        <v>#DIV/0!</v>
      </c>
    </row>
    <row r="175" spans="1:15" ht="25.5" hidden="1">
      <c r="A175" s="23" t="s">
        <v>84</v>
      </c>
      <c r="B175" s="29" t="s">
        <v>58</v>
      </c>
      <c r="C175" s="30" t="s">
        <v>244</v>
      </c>
      <c r="D175" s="30" t="s">
        <v>82</v>
      </c>
      <c r="E175" s="79">
        <f>E176</f>
        <v>0</v>
      </c>
      <c r="F175" s="79">
        <f aca="true" t="shared" si="94" ref="F175:K175">F176</f>
        <v>0</v>
      </c>
      <c r="G175" s="79">
        <f t="shared" si="94"/>
        <v>0</v>
      </c>
      <c r="H175" s="79">
        <f t="shared" si="94"/>
        <v>0</v>
      </c>
      <c r="I175" s="79">
        <f t="shared" si="94"/>
        <v>0</v>
      </c>
      <c r="J175" s="79">
        <f t="shared" si="94"/>
        <v>100</v>
      </c>
      <c r="K175" s="79">
        <f t="shared" si="94"/>
        <v>100</v>
      </c>
      <c r="L175" s="43"/>
      <c r="M175" s="43"/>
      <c r="N175" s="124" t="e">
        <f t="shared" si="76"/>
        <v>#DIV/0!</v>
      </c>
      <c r="O175" s="124" t="e">
        <f t="shared" si="77"/>
        <v>#DIV/0!</v>
      </c>
    </row>
    <row r="176" spans="1:15" ht="25.5" hidden="1">
      <c r="A176" s="47" t="s">
        <v>85</v>
      </c>
      <c r="B176" s="29" t="s">
        <v>58</v>
      </c>
      <c r="C176" s="30" t="s">
        <v>244</v>
      </c>
      <c r="D176" s="30" t="s">
        <v>83</v>
      </c>
      <c r="E176" s="79">
        <v>0</v>
      </c>
      <c r="F176" s="79"/>
      <c r="G176" s="79"/>
      <c r="H176" s="79"/>
      <c r="I176" s="79"/>
      <c r="J176" s="43">
        <v>100</v>
      </c>
      <c r="K176" s="79">
        <f>E176+J176</f>
        <v>100</v>
      </c>
      <c r="L176" s="43"/>
      <c r="M176" s="43"/>
      <c r="N176" s="124" t="e">
        <f t="shared" si="76"/>
        <v>#DIV/0!</v>
      </c>
      <c r="O176" s="124" t="e">
        <f t="shared" si="77"/>
        <v>#DIV/0!</v>
      </c>
    </row>
    <row r="177" spans="1:15" ht="45" customHeight="1" hidden="1">
      <c r="A177" s="59" t="s">
        <v>242</v>
      </c>
      <c r="B177" s="29" t="s">
        <v>58</v>
      </c>
      <c r="C177" s="30" t="s">
        <v>243</v>
      </c>
      <c r="D177" s="30"/>
      <c r="E177" s="79">
        <f>E178</f>
        <v>0</v>
      </c>
      <c r="F177" s="79">
        <f aca="true" t="shared" si="95" ref="F177:K177">F178</f>
        <v>0</v>
      </c>
      <c r="G177" s="79">
        <f t="shared" si="95"/>
        <v>0</v>
      </c>
      <c r="H177" s="79">
        <f t="shared" si="95"/>
        <v>0</v>
      </c>
      <c r="I177" s="79">
        <f t="shared" si="95"/>
        <v>0</v>
      </c>
      <c r="J177" s="79">
        <f t="shared" si="95"/>
        <v>950.5</v>
      </c>
      <c r="K177" s="79">
        <f t="shared" si="95"/>
        <v>950.5</v>
      </c>
      <c r="L177" s="43"/>
      <c r="M177" s="43"/>
      <c r="N177" s="124" t="e">
        <f t="shared" si="76"/>
        <v>#DIV/0!</v>
      </c>
      <c r="O177" s="124" t="e">
        <f t="shared" si="77"/>
        <v>#DIV/0!</v>
      </c>
    </row>
    <row r="178" spans="1:15" ht="25.5" hidden="1">
      <c r="A178" s="47" t="s">
        <v>84</v>
      </c>
      <c r="B178" s="29" t="s">
        <v>58</v>
      </c>
      <c r="C178" s="30" t="s">
        <v>243</v>
      </c>
      <c r="D178" s="39" t="s">
        <v>82</v>
      </c>
      <c r="E178" s="80">
        <f>E179</f>
        <v>0</v>
      </c>
      <c r="F178" s="80">
        <f aca="true" t="shared" si="96" ref="F178:K178">F179</f>
        <v>0</v>
      </c>
      <c r="G178" s="80">
        <f t="shared" si="96"/>
        <v>0</v>
      </c>
      <c r="H178" s="80">
        <f t="shared" si="96"/>
        <v>0</v>
      </c>
      <c r="I178" s="80">
        <f t="shared" si="96"/>
        <v>0</v>
      </c>
      <c r="J178" s="80">
        <f t="shared" si="96"/>
        <v>950.5</v>
      </c>
      <c r="K178" s="80">
        <f t="shared" si="96"/>
        <v>950.5</v>
      </c>
      <c r="L178" s="43"/>
      <c r="M178" s="43"/>
      <c r="N178" s="124" t="e">
        <f t="shared" si="76"/>
        <v>#DIV/0!</v>
      </c>
      <c r="O178" s="124" t="e">
        <f t="shared" si="77"/>
        <v>#DIV/0!</v>
      </c>
    </row>
    <row r="179" spans="1:15" ht="25.5" hidden="1">
      <c r="A179" s="59" t="s">
        <v>85</v>
      </c>
      <c r="B179" s="30" t="s">
        <v>58</v>
      </c>
      <c r="C179" s="30" t="s">
        <v>243</v>
      </c>
      <c r="D179" s="30" t="s">
        <v>83</v>
      </c>
      <c r="E179" s="79">
        <v>0</v>
      </c>
      <c r="F179" s="79"/>
      <c r="G179" s="79"/>
      <c r="H179" s="79"/>
      <c r="I179" s="79"/>
      <c r="J179" s="43">
        <v>950.5</v>
      </c>
      <c r="K179" s="79">
        <f>E179+J179</f>
        <v>950.5</v>
      </c>
      <c r="L179" s="43"/>
      <c r="M179" s="43"/>
      <c r="N179" s="124" t="e">
        <f t="shared" si="76"/>
        <v>#DIV/0!</v>
      </c>
      <c r="O179" s="124" t="e">
        <f t="shared" si="77"/>
        <v>#DIV/0!</v>
      </c>
    </row>
    <row r="180" spans="1:15" ht="38.25" hidden="1">
      <c r="A180" s="49" t="s">
        <v>232</v>
      </c>
      <c r="B180" s="30" t="s">
        <v>58</v>
      </c>
      <c r="C180" s="30" t="s">
        <v>212</v>
      </c>
      <c r="D180" s="30"/>
      <c r="E180" s="79">
        <f>E181</f>
        <v>0</v>
      </c>
      <c r="F180" s="134">
        <f aca="true" t="shared" si="97" ref="F180:K180">F181</f>
        <v>0</v>
      </c>
      <c r="G180" s="134">
        <f t="shared" si="97"/>
        <v>0</v>
      </c>
      <c r="H180" s="134">
        <f t="shared" si="97"/>
        <v>0</v>
      </c>
      <c r="I180" s="134">
        <f t="shared" si="97"/>
        <v>0</v>
      </c>
      <c r="J180" s="134">
        <f t="shared" si="97"/>
        <v>0</v>
      </c>
      <c r="K180" s="134">
        <f t="shared" si="97"/>
        <v>0</v>
      </c>
      <c r="L180" s="43"/>
      <c r="M180" s="43"/>
      <c r="N180" s="124" t="e">
        <f t="shared" si="76"/>
        <v>#DIV/0!</v>
      </c>
      <c r="O180" s="124" t="e">
        <f t="shared" si="77"/>
        <v>#DIV/0!</v>
      </c>
    </row>
    <row r="181" spans="1:15" ht="25.5" hidden="1">
      <c r="A181" s="90" t="s">
        <v>231</v>
      </c>
      <c r="B181" s="37" t="s">
        <v>58</v>
      </c>
      <c r="C181" s="37" t="s">
        <v>230</v>
      </c>
      <c r="D181" s="87"/>
      <c r="E181" s="134">
        <f>E182</f>
        <v>0</v>
      </c>
      <c r="F181" s="79">
        <f aca="true" t="shared" si="98" ref="F181:K181">F182</f>
        <v>0</v>
      </c>
      <c r="G181" s="79">
        <f t="shared" si="98"/>
        <v>0</v>
      </c>
      <c r="H181" s="79">
        <f t="shared" si="98"/>
        <v>0</v>
      </c>
      <c r="I181" s="79">
        <f t="shared" si="98"/>
        <v>0</v>
      </c>
      <c r="J181" s="79">
        <f t="shared" si="98"/>
        <v>0</v>
      </c>
      <c r="K181" s="79">
        <f t="shared" si="98"/>
        <v>0</v>
      </c>
      <c r="L181" s="43"/>
      <c r="M181" s="43"/>
      <c r="N181" s="124" t="e">
        <f t="shared" si="76"/>
        <v>#DIV/0!</v>
      </c>
      <c r="O181" s="124" t="e">
        <f t="shared" si="77"/>
        <v>#DIV/0!</v>
      </c>
    </row>
    <row r="182" spans="1:15" ht="25.5" hidden="1">
      <c r="A182" s="23" t="s">
        <v>84</v>
      </c>
      <c r="B182" s="25" t="s">
        <v>58</v>
      </c>
      <c r="C182" s="25" t="s">
        <v>230</v>
      </c>
      <c r="D182" s="58" t="s">
        <v>82</v>
      </c>
      <c r="E182" s="79">
        <f>E183</f>
        <v>0</v>
      </c>
      <c r="F182" s="79">
        <f aca="true" t="shared" si="99" ref="F182:K182">F183</f>
        <v>0</v>
      </c>
      <c r="G182" s="79">
        <f t="shared" si="99"/>
        <v>0</v>
      </c>
      <c r="H182" s="79">
        <f t="shared" si="99"/>
        <v>0</v>
      </c>
      <c r="I182" s="79">
        <f t="shared" si="99"/>
        <v>0</v>
      </c>
      <c r="J182" s="79">
        <f t="shared" si="99"/>
        <v>0</v>
      </c>
      <c r="K182" s="79">
        <f t="shared" si="99"/>
        <v>0</v>
      </c>
      <c r="L182" s="43"/>
      <c r="M182" s="43"/>
      <c r="N182" s="124" t="e">
        <f t="shared" si="76"/>
        <v>#DIV/0!</v>
      </c>
      <c r="O182" s="124" t="e">
        <f t="shared" si="77"/>
        <v>#DIV/0!</v>
      </c>
    </row>
    <row r="183" spans="1:15" ht="25.5" hidden="1">
      <c r="A183" s="23" t="s">
        <v>85</v>
      </c>
      <c r="B183" s="25" t="s">
        <v>58</v>
      </c>
      <c r="C183" s="25" t="s">
        <v>230</v>
      </c>
      <c r="D183" s="58" t="s">
        <v>83</v>
      </c>
      <c r="E183" s="79"/>
      <c r="F183" s="79"/>
      <c r="G183" s="79"/>
      <c r="H183" s="79"/>
      <c r="I183" s="79"/>
      <c r="J183" s="43"/>
      <c r="K183" s="79">
        <f>E183+J183</f>
        <v>0</v>
      </c>
      <c r="L183" s="43"/>
      <c r="M183" s="43"/>
      <c r="N183" s="124" t="e">
        <f t="shared" si="76"/>
        <v>#DIV/0!</v>
      </c>
      <c r="O183" s="124" t="e">
        <f t="shared" si="77"/>
        <v>#DIV/0!</v>
      </c>
    </row>
    <row r="184" spans="1:15" ht="12.75">
      <c r="A184" s="28" t="s">
        <v>59</v>
      </c>
      <c r="B184" s="21" t="s">
        <v>60</v>
      </c>
      <c r="C184" s="25"/>
      <c r="D184" s="25"/>
      <c r="E184" s="136">
        <f>E253+E262+E259+E256+E229+E245+E185+E191+E204+E210+E216</f>
        <v>17593.399999999998</v>
      </c>
      <c r="F184" s="136">
        <f aca="true" t="shared" si="100" ref="F184:M184">F253+F262+F259+F256+F229+F245+F185+F191+F204+F210+F216</f>
        <v>3614</v>
      </c>
      <c r="G184" s="136">
        <f t="shared" si="100"/>
        <v>3627.4</v>
      </c>
      <c r="H184" s="136">
        <f t="shared" si="100"/>
        <v>3614</v>
      </c>
      <c r="I184" s="136">
        <f t="shared" si="100"/>
        <v>3804</v>
      </c>
      <c r="J184" s="136">
        <f t="shared" si="100"/>
        <v>-13.900000000000006</v>
      </c>
      <c r="K184" s="136">
        <f t="shared" si="100"/>
        <v>5952.4</v>
      </c>
      <c r="L184" s="136">
        <f t="shared" si="100"/>
        <v>6029.8</v>
      </c>
      <c r="M184" s="136">
        <f t="shared" si="100"/>
        <v>5081.800000000001</v>
      </c>
      <c r="N184" s="129">
        <f t="shared" si="76"/>
        <v>84.27808550864043</v>
      </c>
      <c r="O184" s="129">
        <f t="shared" si="77"/>
        <v>28.884695397137573</v>
      </c>
    </row>
    <row r="185" spans="1:15" ht="25.5" hidden="1">
      <c r="A185" s="23" t="s">
        <v>302</v>
      </c>
      <c r="B185" s="25" t="s">
        <v>60</v>
      </c>
      <c r="C185" s="25" t="s">
        <v>309</v>
      </c>
      <c r="D185" s="25"/>
      <c r="E185" s="139">
        <f>E186</f>
        <v>0</v>
      </c>
      <c r="F185" s="139">
        <f aca="true" t="shared" si="101" ref="F185:M185">F186</f>
        <v>0</v>
      </c>
      <c r="G185" s="139">
        <f t="shared" si="101"/>
        <v>0</v>
      </c>
      <c r="H185" s="139">
        <f t="shared" si="101"/>
        <v>0</v>
      </c>
      <c r="I185" s="139">
        <f t="shared" si="101"/>
        <v>0</v>
      </c>
      <c r="J185" s="139">
        <f t="shared" si="101"/>
        <v>0</v>
      </c>
      <c r="K185" s="139">
        <f t="shared" si="101"/>
        <v>0</v>
      </c>
      <c r="L185" s="139">
        <f t="shared" si="101"/>
        <v>0</v>
      </c>
      <c r="M185" s="139">
        <f t="shared" si="101"/>
        <v>0</v>
      </c>
      <c r="N185" s="129" t="e">
        <f t="shared" si="76"/>
        <v>#DIV/0!</v>
      </c>
      <c r="O185" s="129" t="e">
        <f t="shared" si="77"/>
        <v>#DIV/0!</v>
      </c>
    </row>
    <row r="186" spans="1:15" ht="25.5" hidden="1">
      <c r="A186" s="23" t="s">
        <v>303</v>
      </c>
      <c r="B186" s="25" t="s">
        <v>60</v>
      </c>
      <c r="C186" s="25" t="s">
        <v>308</v>
      </c>
      <c r="D186" s="25"/>
      <c r="E186" s="139">
        <f>E187</f>
        <v>0</v>
      </c>
      <c r="F186" s="139">
        <f aca="true" t="shared" si="102" ref="F186:M186">F187</f>
        <v>0</v>
      </c>
      <c r="G186" s="139">
        <f t="shared" si="102"/>
        <v>0</v>
      </c>
      <c r="H186" s="139">
        <f t="shared" si="102"/>
        <v>0</v>
      </c>
      <c r="I186" s="139">
        <f t="shared" si="102"/>
        <v>0</v>
      </c>
      <c r="J186" s="139">
        <f t="shared" si="102"/>
        <v>0</v>
      </c>
      <c r="K186" s="139">
        <f t="shared" si="102"/>
        <v>0</v>
      </c>
      <c r="L186" s="139">
        <f t="shared" si="102"/>
        <v>0</v>
      </c>
      <c r="M186" s="139">
        <f t="shared" si="102"/>
        <v>0</v>
      </c>
      <c r="N186" s="129" t="e">
        <f t="shared" si="76"/>
        <v>#DIV/0!</v>
      </c>
      <c r="O186" s="129" t="e">
        <f t="shared" si="77"/>
        <v>#DIV/0!</v>
      </c>
    </row>
    <row r="187" spans="1:15" ht="25.5" hidden="1">
      <c r="A187" s="23" t="s">
        <v>304</v>
      </c>
      <c r="B187" s="25" t="s">
        <v>60</v>
      </c>
      <c r="C187" s="25" t="s">
        <v>307</v>
      </c>
      <c r="D187" s="25"/>
      <c r="E187" s="139">
        <f>E188</f>
        <v>0</v>
      </c>
      <c r="F187" s="139">
        <f aca="true" t="shared" si="103" ref="F187:M187">F188</f>
        <v>0</v>
      </c>
      <c r="G187" s="139">
        <f t="shared" si="103"/>
        <v>0</v>
      </c>
      <c r="H187" s="139">
        <f t="shared" si="103"/>
        <v>0</v>
      </c>
      <c r="I187" s="139">
        <f t="shared" si="103"/>
        <v>0</v>
      </c>
      <c r="J187" s="139">
        <f t="shared" si="103"/>
        <v>0</v>
      </c>
      <c r="K187" s="139">
        <f t="shared" si="103"/>
        <v>0</v>
      </c>
      <c r="L187" s="139">
        <f t="shared" si="103"/>
        <v>0</v>
      </c>
      <c r="M187" s="139">
        <f t="shared" si="103"/>
        <v>0</v>
      </c>
      <c r="N187" s="129" t="e">
        <f t="shared" si="76"/>
        <v>#DIV/0!</v>
      </c>
      <c r="O187" s="129" t="e">
        <f t="shared" si="77"/>
        <v>#DIV/0!</v>
      </c>
    </row>
    <row r="188" spans="1:15" ht="25.5" hidden="1">
      <c r="A188" s="23" t="s">
        <v>305</v>
      </c>
      <c r="B188" s="25" t="s">
        <v>60</v>
      </c>
      <c r="C188" s="25" t="s">
        <v>306</v>
      </c>
      <c r="D188" s="25"/>
      <c r="E188" s="139">
        <f>E189</f>
        <v>0</v>
      </c>
      <c r="F188" s="139">
        <f aca="true" t="shared" si="104" ref="F188:M188">F189</f>
        <v>0</v>
      </c>
      <c r="G188" s="139">
        <f t="shared" si="104"/>
        <v>0</v>
      </c>
      <c r="H188" s="139">
        <f t="shared" si="104"/>
        <v>0</v>
      </c>
      <c r="I188" s="139">
        <f t="shared" si="104"/>
        <v>0</v>
      </c>
      <c r="J188" s="139">
        <f t="shared" si="104"/>
        <v>0</v>
      </c>
      <c r="K188" s="139">
        <f t="shared" si="104"/>
        <v>0</v>
      </c>
      <c r="L188" s="139">
        <f t="shared" si="104"/>
        <v>0</v>
      </c>
      <c r="M188" s="139">
        <f t="shared" si="104"/>
        <v>0</v>
      </c>
      <c r="N188" s="129" t="e">
        <f t="shared" si="76"/>
        <v>#DIV/0!</v>
      </c>
      <c r="O188" s="129" t="e">
        <f t="shared" si="77"/>
        <v>#DIV/0!</v>
      </c>
    </row>
    <row r="189" spans="1:15" ht="25.5" hidden="1">
      <c r="A189" s="23" t="s">
        <v>84</v>
      </c>
      <c r="B189" s="25" t="s">
        <v>60</v>
      </c>
      <c r="C189" s="25" t="s">
        <v>306</v>
      </c>
      <c r="D189" s="25" t="s">
        <v>82</v>
      </c>
      <c r="E189" s="139">
        <f>E190</f>
        <v>0</v>
      </c>
      <c r="F189" s="139">
        <f aca="true" t="shared" si="105" ref="F189:M189">F190</f>
        <v>0</v>
      </c>
      <c r="G189" s="139">
        <f t="shared" si="105"/>
        <v>0</v>
      </c>
      <c r="H189" s="139">
        <f t="shared" si="105"/>
        <v>0</v>
      </c>
      <c r="I189" s="139">
        <f t="shared" si="105"/>
        <v>0</v>
      </c>
      <c r="J189" s="139">
        <f t="shared" si="105"/>
        <v>0</v>
      </c>
      <c r="K189" s="139">
        <f t="shared" si="105"/>
        <v>0</v>
      </c>
      <c r="L189" s="139">
        <f t="shared" si="105"/>
        <v>0</v>
      </c>
      <c r="M189" s="139">
        <f t="shared" si="105"/>
        <v>0</v>
      </c>
      <c r="N189" s="129" t="e">
        <f t="shared" si="76"/>
        <v>#DIV/0!</v>
      </c>
      <c r="O189" s="129" t="e">
        <f t="shared" si="77"/>
        <v>#DIV/0!</v>
      </c>
    </row>
    <row r="190" spans="1:15" ht="25.5" hidden="1">
      <c r="A190" s="23" t="s">
        <v>85</v>
      </c>
      <c r="B190" s="25" t="s">
        <v>60</v>
      </c>
      <c r="C190" s="25" t="s">
        <v>306</v>
      </c>
      <c r="D190" s="25" t="s">
        <v>83</v>
      </c>
      <c r="E190" s="139"/>
      <c r="F190" s="139"/>
      <c r="G190" s="139"/>
      <c r="H190" s="139"/>
      <c r="I190" s="139"/>
      <c r="J190" s="139"/>
      <c r="K190" s="139"/>
      <c r="L190" s="139"/>
      <c r="M190" s="139"/>
      <c r="N190" s="129" t="e">
        <f t="shared" si="76"/>
        <v>#DIV/0!</v>
      </c>
      <c r="O190" s="129" t="e">
        <f t="shared" si="77"/>
        <v>#DIV/0!</v>
      </c>
    </row>
    <row r="191" spans="1:15" ht="25.5">
      <c r="A191" s="23" t="s">
        <v>328</v>
      </c>
      <c r="B191" s="25" t="s">
        <v>60</v>
      </c>
      <c r="C191" s="119" t="s">
        <v>101</v>
      </c>
      <c r="D191" s="25"/>
      <c r="E191" s="139">
        <f>E192</f>
        <v>8158.8</v>
      </c>
      <c r="F191" s="139">
        <f aca="true" t="shared" si="106" ref="F191:M191">F192</f>
        <v>0</v>
      </c>
      <c r="G191" s="139">
        <f t="shared" si="106"/>
        <v>0</v>
      </c>
      <c r="H191" s="139">
        <f t="shared" si="106"/>
        <v>0</v>
      </c>
      <c r="I191" s="139">
        <f t="shared" si="106"/>
        <v>0</v>
      </c>
      <c r="J191" s="139">
        <f t="shared" si="106"/>
        <v>0</v>
      </c>
      <c r="K191" s="139">
        <f t="shared" si="106"/>
        <v>815.9</v>
      </c>
      <c r="L191" s="139">
        <f t="shared" si="106"/>
        <v>2806.8</v>
      </c>
      <c r="M191" s="139">
        <f t="shared" si="106"/>
        <v>2806.8</v>
      </c>
      <c r="N191" s="129">
        <f t="shared" si="76"/>
        <v>100</v>
      </c>
      <c r="O191" s="129">
        <f t="shared" si="77"/>
        <v>34.40211795852331</v>
      </c>
    </row>
    <row r="192" spans="1:15" ht="12.75">
      <c r="A192" s="23" t="s">
        <v>327</v>
      </c>
      <c r="B192" s="25" t="s">
        <v>60</v>
      </c>
      <c r="C192" s="119" t="s">
        <v>330</v>
      </c>
      <c r="D192" s="25"/>
      <c r="E192" s="139">
        <f>E193</f>
        <v>8158.8</v>
      </c>
      <c r="F192" s="139">
        <f aca="true" t="shared" si="107" ref="F192:M192">F193</f>
        <v>0</v>
      </c>
      <c r="G192" s="139">
        <f t="shared" si="107"/>
        <v>0</v>
      </c>
      <c r="H192" s="139">
        <f t="shared" si="107"/>
        <v>0</v>
      </c>
      <c r="I192" s="139">
        <f t="shared" si="107"/>
        <v>0</v>
      </c>
      <c r="J192" s="139">
        <f t="shared" si="107"/>
        <v>0</v>
      </c>
      <c r="K192" s="139">
        <f t="shared" si="107"/>
        <v>815.9</v>
      </c>
      <c r="L192" s="139">
        <f t="shared" si="107"/>
        <v>2806.8</v>
      </c>
      <c r="M192" s="139">
        <f t="shared" si="107"/>
        <v>2806.8</v>
      </c>
      <c r="N192" s="129">
        <f t="shared" si="76"/>
        <v>100</v>
      </c>
      <c r="O192" s="129">
        <f t="shared" si="77"/>
        <v>34.40211795852331</v>
      </c>
    </row>
    <row r="193" spans="1:15" ht="25.5">
      <c r="A193" s="23" t="s">
        <v>326</v>
      </c>
      <c r="B193" s="25" t="s">
        <v>60</v>
      </c>
      <c r="C193" s="119" t="s">
        <v>329</v>
      </c>
      <c r="D193" s="25"/>
      <c r="E193" s="139">
        <f>E194</f>
        <v>8158.8</v>
      </c>
      <c r="F193" s="139">
        <f aca="true" t="shared" si="108" ref="F193:M193">F194</f>
        <v>0</v>
      </c>
      <c r="G193" s="139">
        <f t="shared" si="108"/>
        <v>0</v>
      </c>
      <c r="H193" s="139">
        <f t="shared" si="108"/>
        <v>0</v>
      </c>
      <c r="I193" s="139">
        <f t="shared" si="108"/>
        <v>0</v>
      </c>
      <c r="J193" s="139">
        <f t="shared" si="108"/>
        <v>0</v>
      </c>
      <c r="K193" s="139">
        <f t="shared" si="108"/>
        <v>815.9</v>
      </c>
      <c r="L193" s="139">
        <f t="shared" si="108"/>
        <v>2806.8</v>
      </c>
      <c r="M193" s="139">
        <f t="shared" si="108"/>
        <v>2806.8</v>
      </c>
      <c r="N193" s="129">
        <f t="shared" si="76"/>
        <v>100</v>
      </c>
      <c r="O193" s="129">
        <f t="shared" si="77"/>
        <v>34.40211795852331</v>
      </c>
    </row>
    <row r="194" spans="1:15" ht="25.5">
      <c r="A194" s="117" t="s">
        <v>325</v>
      </c>
      <c r="B194" s="25" t="s">
        <v>60</v>
      </c>
      <c r="C194" s="119" t="s">
        <v>321</v>
      </c>
      <c r="D194" s="25"/>
      <c r="E194" s="139">
        <f>E195+E198+E201</f>
        <v>8158.8</v>
      </c>
      <c r="F194" s="139">
        <f aca="true" t="shared" si="109" ref="F194:M194">F195+F198+F201</f>
        <v>0</v>
      </c>
      <c r="G194" s="139">
        <f t="shared" si="109"/>
        <v>0</v>
      </c>
      <c r="H194" s="139">
        <f t="shared" si="109"/>
        <v>0</v>
      </c>
      <c r="I194" s="139">
        <f t="shared" si="109"/>
        <v>0</v>
      </c>
      <c r="J194" s="139">
        <f t="shared" si="109"/>
        <v>0</v>
      </c>
      <c r="K194" s="139">
        <f t="shared" si="109"/>
        <v>815.9</v>
      </c>
      <c r="L194" s="139">
        <f t="shared" si="109"/>
        <v>2806.8</v>
      </c>
      <c r="M194" s="139">
        <f t="shared" si="109"/>
        <v>2806.8</v>
      </c>
      <c r="N194" s="129">
        <f t="shared" si="76"/>
        <v>100</v>
      </c>
      <c r="O194" s="129">
        <f t="shared" si="77"/>
        <v>34.40211795852331</v>
      </c>
    </row>
    <row r="195" spans="1:15" ht="25.5">
      <c r="A195" s="117" t="s">
        <v>324</v>
      </c>
      <c r="B195" s="25" t="s">
        <v>60</v>
      </c>
      <c r="C195" s="119" t="s">
        <v>321</v>
      </c>
      <c r="D195" s="25"/>
      <c r="E195" s="139">
        <f>E196</f>
        <v>7122.6</v>
      </c>
      <c r="F195" s="139">
        <f aca="true" t="shared" si="110" ref="F195:M195">F196</f>
        <v>0</v>
      </c>
      <c r="G195" s="139">
        <f t="shared" si="110"/>
        <v>0</v>
      </c>
      <c r="H195" s="139">
        <f t="shared" si="110"/>
        <v>0</v>
      </c>
      <c r="I195" s="139">
        <f t="shared" si="110"/>
        <v>0</v>
      </c>
      <c r="J195" s="139">
        <f t="shared" si="110"/>
        <v>0</v>
      </c>
      <c r="K195" s="139">
        <f t="shared" si="110"/>
        <v>0</v>
      </c>
      <c r="L195" s="139">
        <f t="shared" si="110"/>
        <v>2450.3</v>
      </c>
      <c r="M195" s="139">
        <f t="shared" si="110"/>
        <v>2450.3</v>
      </c>
      <c r="N195" s="129">
        <f t="shared" si="76"/>
        <v>100</v>
      </c>
      <c r="O195" s="129">
        <f t="shared" si="77"/>
        <v>34.401763401005255</v>
      </c>
    </row>
    <row r="196" spans="1:15" ht="25.5">
      <c r="A196" s="23" t="s">
        <v>84</v>
      </c>
      <c r="B196" s="25" t="s">
        <v>60</v>
      </c>
      <c r="C196" s="119" t="s">
        <v>321</v>
      </c>
      <c r="D196" s="25" t="s">
        <v>82</v>
      </c>
      <c r="E196" s="139">
        <f>E197</f>
        <v>7122.6</v>
      </c>
      <c r="F196" s="139">
        <f aca="true" t="shared" si="111" ref="F196:M196">F197</f>
        <v>0</v>
      </c>
      <c r="G196" s="139">
        <f t="shared" si="111"/>
        <v>0</v>
      </c>
      <c r="H196" s="139">
        <f t="shared" si="111"/>
        <v>0</v>
      </c>
      <c r="I196" s="139">
        <f t="shared" si="111"/>
        <v>0</v>
      </c>
      <c r="J196" s="139">
        <f t="shared" si="111"/>
        <v>0</v>
      </c>
      <c r="K196" s="139">
        <f t="shared" si="111"/>
        <v>0</v>
      </c>
      <c r="L196" s="139">
        <f t="shared" si="111"/>
        <v>2450.3</v>
      </c>
      <c r="M196" s="139">
        <f t="shared" si="111"/>
        <v>2450.3</v>
      </c>
      <c r="N196" s="129">
        <f t="shared" si="76"/>
        <v>100</v>
      </c>
      <c r="O196" s="129">
        <f t="shared" si="77"/>
        <v>34.401763401005255</v>
      </c>
    </row>
    <row r="197" spans="1:15" ht="25.5">
      <c r="A197" s="23" t="s">
        <v>85</v>
      </c>
      <c r="B197" s="25" t="s">
        <v>60</v>
      </c>
      <c r="C197" s="119" t="s">
        <v>321</v>
      </c>
      <c r="D197" s="25" t="s">
        <v>83</v>
      </c>
      <c r="E197" s="139">
        <v>7122.6</v>
      </c>
      <c r="F197" s="139"/>
      <c r="G197" s="139"/>
      <c r="H197" s="139"/>
      <c r="I197" s="139"/>
      <c r="J197" s="139"/>
      <c r="K197" s="139"/>
      <c r="L197" s="139">
        <v>2450.3</v>
      </c>
      <c r="M197" s="139">
        <v>2450.3</v>
      </c>
      <c r="N197" s="129">
        <f t="shared" si="76"/>
        <v>100</v>
      </c>
      <c r="O197" s="129">
        <f t="shared" si="77"/>
        <v>34.401763401005255</v>
      </c>
    </row>
    <row r="198" spans="1:15" ht="25.5">
      <c r="A198" s="117" t="s">
        <v>323</v>
      </c>
      <c r="B198" s="25" t="s">
        <v>60</v>
      </c>
      <c r="C198" s="119" t="s">
        <v>321</v>
      </c>
      <c r="D198" s="25"/>
      <c r="E198" s="139">
        <f>E199</f>
        <v>220.3</v>
      </c>
      <c r="F198" s="139">
        <f aca="true" t="shared" si="112" ref="F198:M198">F199</f>
        <v>0</v>
      </c>
      <c r="G198" s="139">
        <f t="shared" si="112"/>
        <v>0</v>
      </c>
      <c r="H198" s="139">
        <f t="shared" si="112"/>
        <v>0</v>
      </c>
      <c r="I198" s="139">
        <f t="shared" si="112"/>
        <v>0</v>
      </c>
      <c r="J198" s="139">
        <f t="shared" si="112"/>
        <v>0</v>
      </c>
      <c r="K198" s="139">
        <f t="shared" si="112"/>
        <v>0</v>
      </c>
      <c r="L198" s="139">
        <f t="shared" si="112"/>
        <v>75.8</v>
      </c>
      <c r="M198" s="139">
        <f t="shared" si="112"/>
        <v>75.8</v>
      </c>
      <c r="N198" s="124">
        <f t="shared" si="76"/>
        <v>100</v>
      </c>
      <c r="O198" s="124">
        <f t="shared" si="77"/>
        <v>34.407625964593734</v>
      </c>
    </row>
    <row r="199" spans="1:15" ht="25.5">
      <c r="A199" s="23" t="s">
        <v>84</v>
      </c>
      <c r="B199" s="25" t="s">
        <v>60</v>
      </c>
      <c r="C199" s="119" t="s">
        <v>321</v>
      </c>
      <c r="D199" s="25" t="s">
        <v>82</v>
      </c>
      <c r="E199" s="139">
        <f>E200</f>
        <v>220.3</v>
      </c>
      <c r="F199" s="139">
        <f aca="true" t="shared" si="113" ref="F199:M199">F200</f>
        <v>0</v>
      </c>
      <c r="G199" s="139">
        <f t="shared" si="113"/>
        <v>0</v>
      </c>
      <c r="H199" s="139">
        <f t="shared" si="113"/>
        <v>0</v>
      </c>
      <c r="I199" s="139">
        <f t="shared" si="113"/>
        <v>0</v>
      </c>
      <c r="J199" s="139">
        <f t="shared" si="113"/>
        <v>0</v>
      </c>
      <c r="K199" s="139">
        <f t="shared" si="113"/>
        <v>0</v>
      </c>
      <c r="L199" s="139">
        <f t="shared" si="113"/>
        <v>75.8</v>
      </c>
      <c r="M199" s="139">
        <f t="shared" si="113"/>
        <v>75.8</v>
      </c>
      <c r="N199" s="124">
        <f t="shared" si="76"/>
        <v>100</v>
      </c>
      <c r="O199" s="124">
        <f t="shared" si="77"/>
        <v>34.407625964593734</v>
      </c>
    </row>
    <row r="200" spans="1:15" ht="25.5">
      <c r="A200" s="23" t="s">
        <v>85</v>
      </c>
      <c r="B200" s="25" t="s">
        <v>60</v>
      </c>
      <c r="C200" s="119" t="s">
        <v>321</v>
      </c>
      <c r="D200" s="25" t="s">
        <v>83</v>
      </c>
      <c r="E200" s="139">
        <v>220.3</v>
      </c>
      <c r="F200" s="139"/>
      <c r="G200" s="139"/>
      <c r="H200" s="139"/>
      <c r="I200" s="139"/>
      <c r="J200" s="139"/>
      <c r="K200" s="139"/>
      <c r="L200" s="139">
        <v>75.8</v>
      </c>
      <c r="M200" s="139">
        <v>75.8</v>
      </c>
      <c r="N200" s="124">
        <f t="shared" si="76"/>
        <v>100</v>
      </c>
      <c r="O200" s="124">
        <f t="shared" si="77"/>
        <v>34.407625964593734</v>
      </c>
    </row>
    <row r="201" spans="1:15" ht="63.75">
      <c r="A201" s="117" t="s">
        <v>322</v>
      </c>
      <c r="B201" s="25" t="s">
        <v>60</v>
      </c>
      <c r="C201" s="119" t="s">
        <v>321</v>
      </c>
      <c r="D201" s="25"/>
      <c r="E201" s="139">
        <f>E202</f>
        <v>815.9</v>
      </c>
      <c r="F201" s="139">
        <f aca="true" t="shared" si="114" ref="F201:M201">F202</f>
        <v>0</v>
      </c>
      <c r="G201" s="139">
        <f t="shared" si="114"/>
        <v>0</v>
      </c>
      <c r="H201" s="139">
        <f t="shared" si="114"/>
        <v>0</v>
      </c>
      <c r="I201" s="139">
        <f t="shared" si="114"/>
        <v>0</v>
      </c>
      <c r="J201" s="139">
        <f t="shared" si="114"/>
        <v>0</v>
      </c>
      <c r="K201" s="139">
        <f t="shared" si="114"/>
        <v>815.9</v>
      </c>
      <c r="L201" s="139">
        <f t="shared" si="114"/>
        <v>280.7</v>
      </c>
      <c r="M201" s="139">
        <f t="shared" si="114"/>
        <v>280.7</v>
      </c>
      <c r="N201" s="124">
        <f t="shared" si="76"/>
        <v>100</v>
      </c>
      <c r="O201" s="124">
        <f t="shared" si="77"/>
        <v>34.40372594680721</v>
      </c>
    </row>
    <row r="202" spans="1:15" ht="25.5">
      <c r="A202" s="23" t="s">
        <v>84</v>
      </c>
      <c r="B202" s="25" t="s">
        <v>60</v>
      </c>
      <c r="C202" s="119" t="s">
        <v>321</v>
      </c>
      <c r="D202" s="25" t="s">
        <v>82</v>
      </c>
      <c r="E202" s="139">
        <f>E203</f>
        <v>815.9</v>
      </c>
      <c r="F202" s="139">
        <f aca="true" t="shared" si="115" ref="F202:M202">F203</f>
        <v>0</v>
      </c>
      <c r="G202" s="139">
        <f t="shared" si="115"/>
        <v>0</v>
      </c>
      <c r="H202" s="139">
        <f t="shared" si="115"/>
        <v>0</v>
      </c>
      <c r="I202" s="139">
        <f t="shared" si="115"/>
        <v>0</v>
      </c>
      <c r="J202" s="139">
        <f t="shared" si="115"/>
        <v>0</v>
      </c>
      <c r="K202" s="139">
        <f t="shared" si="115"/>
        <v>815.9</v>
      </c>
      <c r="L202" s="139">
        <f t="shared" si="115"/>
        <v>280.7</v>
      </c>
      <c r="M202" s="139">
        <f t="shared" si="115"/>
        <v>280.7</v>
      </c>
      <c r="N202" s="124">
        <f t="shared" si="76"/>
        <v>100</v>
      </c>
      <c r="O202" s="124">
        <f t="shared" si="77"/>
        <v>34.40372594680721</v>
      </c>
    </row>
    <row r="203" spans="1:15" ht="25.5">
      <c r="A203" s="47" t="s">
        <v>85</v>
      </c>
      <c r="B203" s="29" t="s">
        <v>60</v>
      </c>
      <c r="C203" s="128" t="s">
        <v>321</v>
      </c>
      <c r="D203" s="29" t="s">
        <v>83</v>
      </c>
      <c r="E203" s="147">
        <v>815.9</v>
      </c>
      <c r="F203" s="147"/>
      <c r="G203" s="147"/>
      <c r="H203" s="147"/>
      <c r="I203" s="147"/>
      <c r="J203" s="147"/>
      <c r="K203" s="147">
        <f>E203+J203</f>
        <v>815.9</v>
      </c>
      <c r="L203" s="121">
        <v>280.7</v>
      </c>
      <c r="M203" s="121">
        <v>280.7</v>
      </c>
      <c r="N203" s="148">
        <f>M203/L203*100</f>
        <v>100</v>
      </c>
      <c r="O203" s="148">
        <f t="shared" si="77"/>
        <v>34.40372594680721</v>
      </c>
    </row>
    <row r="204" spans="1:15" ht="51">
      <c r="A204" s="95" t="s">
        <v>343</v>
      </c>
      <c r="B204" s="30" t="s">
        <v>60</v>
      </c>
      <c r="C204" s="25" t="s">
        <v>344</v>
      </c>
      <c r="D204" s="30"/>
      <c r="E204" s="79">
        <f>E205</f>
        <v>981.3</v>
      </c>
      <c r="F204" s="79">
        <f aca="true" t="shared" si="116" ref="F204:M204">F205</f>
        <v>0</v>
      </c>
      <c r="G204" s="79">
        <f t="shared" si="116"/>
        <v>0</v>
      </c>
      <c r="H204" s="79">
        <f t="shared" si="116"/>
        <v>0</v>
      </c>
      <c r="I204" s="79">
        <f t="shared" si="116"/>
        <v>0</v>
      </c>
      <c r="J204" s="79">
        <f t="shared" si="116"/>
        <v>0</v>
      </c>
      <c r="K204" s="79">
        <f t="shared" si="116"/>
        <v>0</v>
      </c>
      <c r="L204" s="79">
        <f t="shared" si="116"/>
        <v>0</v>
      </c>
      <c r="M204" s="79">
        <f t="shared" si="116"/>
        <v>0</v>
      </c>
      <c r="N204" s="148" t="e">
        <f aca="true" t="shared" si="117" ref="N204:N228">M204/L204*100</f>
        <v>#DIV/0!</v>
      </c>
      <c r="O204" s="148">
        <f t="shared" si="77"/>
        <v>0</v>
      </c>
    </row>
    <row r="205" spans="1:15" ht="38.25">
      <c r="A205" s="95" t="s">
        <v>345</v>
      </c>
      <c r="B205" s="30" t="s">
        <v>60</v>
      </c>
      <c r="C205" s="25" t="s">
        <v>346</v>
      </c>
      <c r="D205" s="30"/>
      <c r="E205" s="79">
        <f>E206</f>
        <v>981.3</v>
      </c>
      <c r="F205" s="79">
        <f aca="true" t="shared" si="118" ref="F205:M205">F206</f>
        <v>0</v>
      </c>
      <c r="G205" s="79">
        <f t="shared" si="118"/>
        <v>0</v>
      </c>
      <c r="H205" s="79">
        <f t="shared" si="118"/>
        <v>0</v>
      </c>
      <c r="I205" s="79">
        <f t="shared" si="118"/>
        <v>0</v>
      </c>
      <c r="J205" s="79">
        <f t="shared" si="118"/>
        <v>0</v>
      </c>
      <c r="K205" s="79">
        <f t="shared" si="118"/>
        <v>0</v>
      </c>
      <c r="L205" s="79">
        <f t="shared" si="118"/>
        <v>0</v>
      </c>
      <c r="M205" s="79">
        <f t="shared" si="118"/>
        <v>0</v>
      </c>
      <c r="N205" s="148" t="e">
        <f t="shared" si="117"/>
        <v>#DIV/0!</v>
      </c>
      <c r="O205" s="148">
        <f t="shared" si="77"/>
        <v>0</v>
      </c>
    </row>
    <row r="206" spans="1:15" ht="51">
      <c r="A206" s="95" t="s">
        <v>347</v>
      </c>
      <c r="B206" s="30" t="s">
        <v>60</v>
      </c>
      <c r="C206" s="25" t="s">
        <v>348</v>
      </c>
      <c r="D206" s="30"/>
      <c r="E206" s="79">
        <f>E207</f>
        <v>981.3</v>
      </c>
      <c r="F206" s="79">
        <f aca="true" t="shared" si="119" ref="F206:M206">F207</f>
        <v>0</v>
      </c>
      <c r="G206" s="79">
        <f t="shared" si="119"/>
        <v>0</v>
      </c>
      <c r="H206" s="79">
        <f t="shared" si="119"/>
        <v>0</v>
      </c>
      <c r="I206" s="79">
        <f t="shared" si="119"/>
        <v>0</v>
      </c>
      <c r="J206" s="79">
        <f t="shared" si="119"/>
        <v>0</v>
      </c>
      <c r="K206" s="79">
        <f t="shared" si="119"/>
        <v>0</v>
      </c>
      <c r="L206" s="79">
        <f t="shared" si="119"/>
        <v>0</v>
      </c>
      <c r="M206" s="79">
        <f t="shared" si="119"/>
        <v>0</v>
      </c>
      <c r="N206" s="148" t="e">
        <f t="shared" si="117"/>
        <v>#DIV/0!</v>
      </c>
      <c r="O206" s="148">
        <f t="shared" si="77"/>
        <v>0</v>
      </c>
    </row>
    <row r="207" spans="1:15" ht="63.75">
      <c r="A207" s="95" t="s">
        <v>349</v>
      </c>
      <c r="B207" s="30" t="s">
        <v>60</v>
      </c>
      <c r="C207" s="25" t="s">
        <v>350</v>
      </c>
      <c r="D207" s="30"/>
      <c r="E207" s="79">
        <f>E208</f>
        <v>981.3</v>
      </c>
      <c r="F207" s="79">
        <f aca="true" t="shared" si="120" ref="F207:M207">F208</f>
        <v>0</v>
      </c>
      <c r="G207" s="79">
        <f t="shared" si="120"/>
        <v>0</v>
      </c>
      <c r="H207" s="79">
        <f t="shared" si="120"/>
        <v>0</v>
      </c>
      <c r="I207" s="79">
        <f t="shared" si="120"/>
        <v>0</v>
      </c>
      <c r="J207" s="79">
        <f t="shared" si="120"/>
        <v>0</v>
      </c>
      <c r="K207" s="79">
        <f t="shared" si="120"/>
        <v>0</v>
      </c>
      <c r="L207" s="79">
        <f t="shared" si="120"/>
        <v>0</v>
      </c>
      <c r="M207" s="79">
        <f t="shared" si="120"/>
        <v>0</v>
      </c>
      <c r="N207" s="148" t="e">
        <f t="shared" si="117"/>
        <v>#DIV/0!</v>
      </c>
      <c r="O207" s="148">
        <f t="shared" si="77"/>
        <v>0</v>
      </c>
    </row>
    <row r="208" spans="1:15" ht="25.5">
      <c r="A208" s="23" t="s">
        <v>84</v>
      </c>
      <c r="B208" s="30" t="s">
        <v>60</v>
      </c>
      <c r="C208" s="25" t="s">
        <v>350</v>
      </c>
      <c r="D208" s="30" t="s">
        <v>82</v>
      </c>
      <c r="E208" s="79">
        <f>E209</f>
        <v>981.3</v>
      </c>
      <c r="F208" s="79">
        <f aca="true" t="shared" si="121" ref="F208:M208">F209</f>
        <v>0</v>
      </c>
      <c r="G208" s="79">
        <f t="shared" si="121"/>
        <v>0</v>
      </c>
      <c r="H208" s="79">
        <f t="shared" si="121"/>
        <v>0</v>
      </c>
      <c r="I208" s="79">
        <f t="shared" si="121"/>
        <v>0</v>
      </c>
      <c r="J208" s="79">
        <f t="shared" si="121"/>
        <v>0</v>
      </c>
      <c r="K208" s="79">
        <f t="shared" si="121"/>
        <v>0</v>
      </c>
      <c r="L208" s="79">
        <f t="shared" si="121"/>
        <v>0</v>
      </c>
      <c r="M208" s="79">
        <f t="shared" si="121"/>
        <v>0</v>
      </c>
      <c r="N208" s="148" t="e">
        <f t="shared" si="117"/>
        <v>#DIV/0!</v>
      </c>
      <c r="O208" s="148">
        <f t="shared" si="77"/>
        <v>0</v>
      </c>
    </row>
    <row r="209" spans="1:15" ht="25.5">
      <c r="A209" s="47" t="s">
        <v>85</v>
      </c>
      <c r="B209" s="30" t="s">
        <v>60</v>
      </c>
      <c r="C209" s="25" t="s">
        <v>350</v>
      </c>
      <c r="D209" s="30" t="s">
        <v>83</v>
      </c>
      <c r="E209" s="79">
        <v>981.3</v>
      </c>
      <c r="F209" s="79"/>
      <c r="G209" s="79"/>
      <c r="H209" s="79"/>
      <c r="I209" s="79"/>
      <c r="J209" s="79"/>
      <c r="K209" s="79"/>
      <c r="L209" s="79">
        <v>0</v>
      </c>
      <c r="M209" s="79">
        <v>0</v>
      </c>
      <c r="N209" s="148" t="e">
        <f t="shared" si="117"/>
        <v>#DIV/0!</v>
      </c>
      <c r="O209" s="148">
        <f t="shared" si="77"/>
        <v>0</v>
      </c>
    </row>
    <row r="210" spans="1:15" ht="38.25">
      <c r="A210" s="95" t="s">
        <v>351</v>
      </c>
      <c r="B210" s="30" t="s">
        <v>60</v>
      </c>
      <c r="C210" s="25" t="s">
        <v>358</v>
      </c>
      <c r="D210" s="30"/>
      <c r="E210" s="79">
        <f>E211</f>
        <v>531</v>
      </c>
      <c r="F210" s="79">
        <f aca="true" t="shared" si="122" ref="F210:M210">F211</f>
        <v>0</v>
      </c>
      <c r="G210" s="79">
        <f t="shared" si="122"/>
        <v>0</v>
      </c>
      <c r="H210" s="79">
        <f t="shared" si="122"/>
        <v>0</v>
      </c>
      <c r="I210" s="79">
        <f t="shared" si="122"/>
        <v>0</v>
      </c>
      <c r="J210" s="79">
        <f t="shared" si="122"/>
        <v>0</v>
      </c>
      <c r="K210" s="79">
        <f t="shared" si="122"/>
        <v>0</v>
      </c>
      <c r="L210" s="79">
        <f t="shared" si="122"/>
        <v>531</v>
      </c>
      <c r="M210" s="79">
        <f t="shared" si="122"/>
        <v>465.6</v>
      </c>
      <c r="N210" s="148">
        <f t="shared" si="117"/>
        <v>87.68361581920905</v>
      </c>
      <c r="O210" s="148">
        <f t="shared" si="77"/>
        <v>87.68361581920905</v>
      </c>
    </row>
    <row r="211" spans="1:15" ht="25.5">
      <c r="A211" s="95" t="s">
        <v>352</v>
      </c>
      <c r="B211" s="30" t="s">
        <v>60</v>
      </c>
      <c r="C211" s="25" t="s">
        <v>357</v>
      </c>
      <c r="D211" s="30"/>
      <c r="E211" s="79">
        <f>E212</f>
        <v>531</v>
      </c>
      <c r="F211" s="79">
        <f aca="true" t="shared" si="123" ref="F211:M211">F212</f>
        <v>0</v>
      </c>
      <c r="G211" s="79">
        <f t="shared" si="123"/>
        <v>0</v>
      </c>
      <c r="H211" s="79">
        <f t="shared" si="123"/>
        <v>0</v>
      </c>
      <c r="I211" s="79">
        <f t="shared" si="123"/>
        <v>0</v>
      </c>
      <c r="J211" s="79">
        <f t="shared" si="123"/>
        <v>0</v>
      </c>
      <c r="K211" s="79">
        <f t="shared" si="123"/>
        <v>0</v>
      </c>
      <c r="L211" s="79">
        <f t="shared" si="123"/>
        <v>531</v>
      </c>
      <c r="M211" s="79">
        <f t="shared" si="123"/>
        <v>465.6</v>
      </c>
      <c r="N211" s="148">
        <f t="shared" si="117"/>
        <v>87.68361581920905</v>
      </c>
      <c r="O211" s="148">
        <f t="shared" si="77"/>
        <v>87.68361581920905</v>
      </c>
    </row>
    <row r="212" spans="1:15" ht="38.25">
      <c r="A212" s="95" t="s">
        <v>353</v>
      </c>
      <c r="B212" s="30" t="s">
        <v>60</v>
      </c>
      <c r="C212" s="25" t="s">
        <v>356</v>
      </c>
      <c r="D212" s="30"/>
      <c r="E212" s="79">
        <f>E213</f>
        <v>531</v>
      </c>
      <c r="F212" s="79">
        <f aca="true" t="shared" si="124" ref="F212:M212">F213</f>
        <v>0</v>
      </c>
      <c r="G212" s="79">
        <f t="shared" si="124"/>
        <v>0</v>
      </c>
      <c r="H212" s="79">
        <f t="shared" si="124"/>
        <v>0</v>
      </c>
      <c r="I212" s="79">
        <f t="shared" si="124"/>
        <v>0</v>
      </c>
      <c r="J212" s="79">
        <f t="shared" si="124"/>
        <v>0</v>
      </c>
      <c r="K212" s="79">
        <f t="shared" si="124"/>
        <v>0</v>
      </c>
      <c r="L212" s="79">
        <f t="shared" si="124"/>
        <v>531</v>
      </c>
      <c r="M212" s="79">
        <f t="shared" si="124"/>
        <v>465.6</v>
      </c>
      <c r="N212" s="148">
        <f t="shared" si="117"/>
        <v>87.68361581920905</v>
      </c>
      <c r="O212" s="148">
        <f t="shared" si="77"/>
        <v>87.68361581920905</v>
      </c>
    </row>
    <row r="213" spans="1:15" ht="25.5">
      <c r="A213" s="95" t="s">
        <v>354</v>
      </c>
      <c r="B213" s="30" t="s">
        <v>60</v>
      </c>
      <c r="C213" s="25" t="s">
        <v>355</v>
      </c>
      <c r="D213" s="30"/>
      <c r="E213" s="79">
        <f>E214</f>
        <v>531</v>
      </c>
      <c r="F213" s="79">
        <f aca="true" t="shared" si="125" ref="F213:M213">F214</f>
        <v>0</v>
      </c>
      <c r="G213" s="79">
        <f t="shared" si="125"/>
        <v>0</v>
      </c>
      <c r="H213" s="79">
        <f t="shared" si="125"/>
        <v>0</v>
      </c>
      <c r="I213" s="79">
        <f t="shared" si="125"/>
        <v>0</v>
      </c>
      <c r="J213" s="79">
        <f t="shared" si="125"/>
        <v>0</v>
      </c>
      <c r="K213" s="79">
        <f t="shared" si="125"/>
        <v>0</v>
      </c>
      <c r="L213" s="79">
        <f t="shared" si="125"/>
        <v>531</v>
      </c>
      <c r="M213" s="79">
        <f t="shared" si="125"/>
        <v>465.6</v>
      </c>
      <c r="N213" s="148">
        <f t="shared" si="117"/>
        <v>87.68361581920905</v>
      </c>
      <c r="O213" s="148">
        <f t="shared" si="77"/>
        <v>87.68361581920905</v>
      </c>
    </row>
    <row r="214" spans="1:15" ht="25.5">
      <c r="A214" s="23" t="s">
        <v>84</v>
      </c>
      <c r="B214" s="30" t="s">
        <v>60</v>
      </c>
      <c r="C214" s="25" t="s">
        <v>355</v>
      </c>
      <c r="D214" s="30" t="s">
        <v>82</v>
      </c>
      <c r="E214" s="79">
        <f>E215</f>
        <v>531</v>
      </c>
      <c r="F214" s="79">
        <f aca="true" t="shared" si="126" ref="F214:M214">F215</f>
        <v>0</v>
      </c>
      <c r="G214" s="79">
        <f t="shared" si="126"/>
        <v>0</v>
      </c>
      <c r="H214" s="79">
        <f t="shared" si="126"/>
        <v>0</v>
      </c>
      <c r="I214" s="79">
        <f t="shared" si="126"/>
        <v>0</v>
      </c>
      <c r="J214" s="79">
        <f t="shared" si="126"/>
        <v>0</v>
      </c>
      <c r="K214" s="79">
        <f t="shared" si="126"/>
        <v>0</v>
      </c>
      <c r="L214" s="79">
        <f t="shared" si="126"/>
        <v>531</v>
      </c>
      <c r="M214" s="79">
        <f t="shared" si="126"/>
        <v>465.6</v>
      </c>
      <c r="N214" s="148">
        <f t="shared" si="117"/>
        <v>87.68361581920905</v>
      </c>
      <c r="O214" s="148">
        <f t="shared" si="77"/>
        <v>87.68361581920905</v>
      </c>
    </row>
    <row r="215" spans="1:15" ht="25.5">
      <c r="A215" s="47" t="s">
        <v>85</v>
      </c>
      <c r="B215" s="30" t="s">
        <v>60</v>
      </c>
      <c r="C215" s="25" t="s">
        <v>355</v>
      </c>
      <c r="D215" s="30" t="s">
        <v>83</v>
      </c>
      <c r="E215" s="79">
        <v>531</v>
      </c>
      <c r="F215" s="79"/>
      <c r="G215" s="79"/>
      <c r="H215" s="79"/>
      <c r="I215" s="79"/>
      <c r="J215" s="79"/>
      <c r="K215" s="79"/>
      <c r="L215" s="43">
        <v>531</v>
      </c>
      <c r="M215" s="43">
        <v>465.6</v>
      </c>
      <c r="N215" s="148">
        <f t="shared" si="117"/>
        <v>87.68361581920905</v>
      </c>
      <c r="O215" s="148">
        <f t="shared" si="77"/>
        <v>87.68361581920905</v>
      </c>
    </row>
    <row r="216" spans="1:15" ht="25.5">
      <c r="A216" s="95" t="s">
        <v>359</v>
      </c>
      <c r="B216" s="37" t="s">
        <v>60</v>
      </c>
      <c r="C216" s="25" t="s">
        <v>366</v>
      </c>
      <c r="D216" s="30"/>
      <c r="E216" s="79">
        <f>E217</f>
        <v>1873.2</v>
      </c>
      <c r="F216" s="79">
        <f aca="true" t="shared" si="127" ref="F216:M216">F217</f>
        <v>0</v>
      </c>
      <c r="G216" s="79">
        <f t="shared" si="127"/>
        <v>0</v>
      </c>
      <c r="H216" s="79">
        <f t="shared" si="127"/>
        <v>0</v>
      </c>
      <c r="I216" s="79">
        <f t="shared" si="127"/>
        <v>0</v>
      </c>
      <c r="J216" s="79">
        <f t="shared" si="127"/>
        <v>0</v>
      </c>
      <c r="K216" s="79">
        <f t="shared" si="127"/>
        <v>0</v>
      </c>
      <c r="L216" s="79">
        <f t="shared" si="127"/>
        <v>0</v>
      </c>
      <c r="M216" s="79">
        <f t="shared" si="127"/>
        <v>0</v>
      </c>
      <c r="N216" s="148" t="e">
        <f t="shared" si="117"/>
        <v>#DIV/0!</v>
      </c>
      <c r="O216" s="148">
        <f t="shared" si="77"/>
        <v>0</v>
      </c>
    </row>
    <row r="217" spans="1:15" ht="25.5">
      <c r="A217" s="95" t="s">
        <v>360</v>
      </c>
      <c r="B217" s="37" t="s">
        <v>60</v>
      </c>
      <c r="C217" s="25" t="s">
        <v>367</v>
      </c>
      <c r="D217" s="30"/>
      <c r="E217" s="79">
        <f>E218</f>
        <v>1873.2</v>
      </c>
      <c r="F217" s="79">
        <f aca="true" t="shared" si="128" ref="F217:M217">F218</f>
        <v>0</v>
      </c>
      <c r="G217" s="79">
        <f t="shared" si="128"/>
        <v>0</v>
      </c>
      <c r="H217" s="79">
        <f t="shared" si="128"/>
        <v>0</v>
      </c>
      <c r="I217" s="79">
        <f t="shared" si="128"/>
        <v>0</v>
      </c>
      <c r="J217" s="79">
        <f t="shared" si="128"/>
        <v>0</v>
      </c>
      <c r="K217" s="79">
        <f t="shared" si="128"/>
        <v>0</v>
      </c>
      <c r="L217" s="79">
        <f t="shared" si="128"/>
        <v>0</v>
      </c>
      <c r="M217" s="79">
        <f t="shared" si="128"/>
        <v>0</v>
      </c>
      <c r="N217" s="148" t="e">
        <f t="shared" si="117"/>
        <v>#DIV/0!</v>
      </c>
      <c r="O217" s="148">
        <f t="shared" si="77"/>
        <v>0</v>
      </c>
    </row>
    <row r="218" spans="1:15" ht="51">
      <c r="A218" s="95" t="s">
        <v>361</v>
      </c>
      <c r="B218" s="37" t="s">
        <v>60</v>
      </c>
      <c r="C218" s="25" t="s">
        <v>368</v>
      </c>
      <c r="D218" s="30"/>
      <c r="E218" s="79">
        <f>E219</f>
        <v>1873.2</v>
      </c>
      <c r="F218" s="79">
        <f aca="true" t="shared" si="129" ref="F218:M218">F219</f>
        <v>0</v>
      </c>
      <c r="G218" s="79">
        <f t="shared" si="129"/>
        <v>0</v>
      </c>
      <c r="H218" s="79">
        <f t="shared" si="129"/>
        <v>0</v>
      </c>
      <c r="I218" s="79">
        <f t="shared" si="129"/>
        <v>0</v>
      </c>
      <c r="J218" s="79">
        <f t="shared" si="129"/>
        <v>0</v>
      </c>
      <c r="K218" s="79">
        <f t="shared" si="129"/>
        <v>0</v>
      </c>
      <c r="L218" s="79">
        <f t="shared" si="129"/>
        <v>0</v>
      </c>
      <c r="M218" s="79">
        <f t="shared" si="129"/>
        <v>0</v>
      </c>
      <c r="N218" s="148" t="e">
        <f t="shared" si="117"/>
        <v>#DIV/0!</v>
      </c>
      <c r="O218" s="148">
        <f t="shared" si="77"/>
        <v>0</v>
      </c>
    </row>
    <row r="219" spans="1:15" ht="12.75">
      <c r="A219" s="95" t="s">
        <v>362</v>
      </c>
      <c r="B219" s="37" t="s">
        <v>60</v>
      </c>
      <c r="C219" s="25" t="s">
        <v>369</v>
      </c>
      <c r="D219" s="30"/>
      <c r="E219" s="79">
        <f>E220+E223+E226</f>
        <v>1873.2</v>
      </c>
      <c r="F219" s="79">
        <f aca="true" t="shared" si="130" ref="F219:M219">F220+F223+F226</f>
        <v>0</v>
      </c>
      <c r="G219" s="79">
        <f t="shared" si="130"/>
        <v>0</v>
      </c>
      <c r="H219" s="79">
        <f t="shared" si="130"/>
        <v>0</v>
      </c>
      <c r="I219" s="79">
        <f t="shared" si="130"/>
        <v>0</v>
      </c>
      <c r="J219" s="79">
        <f t="shared" si="130"/>
        <v>0</v>
      </c>
      <c r="K219" s="79">
        <f t="shared" si="130"/>
        <v>0</v>
      </c>
      <c r="L219" s="79">
        <f t="shared" si="130"/>
        <v>0</v>
      </c>
      <c r="M219" s="79">
        <f t="shared" si="130"/>
        <v>0</v>
      </c>
      <c r="N219" s="148" t="e">
        <f t="shared" si="117"/>
        <v>#DIV/0!</v>
      </c>
      <c r="O219" s="148">
        <f t="shared" si="77"/>
        <v>0</v>
      </c>
    </row>
    <row r="220" spans="1:15" ht="25.5">
      <c r="A220" s="95" t="s">
        <v>363</v>
      </c>
      <c r="B220" s="37" t="s">
        <v>60</v>
      </c>
      <c r="C220" s="25" t="s">
        <v>369</v>
      </c>
      <c r="D220" s="30"/>
      <c r="E220" s="79">
        <f>E221</f>
        <v>1399.2</v>
      </c>
      <c r="F220" s="79">
        <f aca="true" t="shared" si="131" ref="F220:M220">F221</f>
        <v>0</v>
      </c>
      <c r="G220" s="79">
        <f t="shared" si="131"/>
        <v>0</v>
      </c>
      <c r="H220" s="79">
        <f t="shared" si="131"/>
        <v>0</v>
      </c>
      <c r="I220" s="79">
        <f t="shared" si="131"/>
        <v>0</v>
      </c>
      <c r="J220" s="79">
        <f t="shared" si="131"/>
        <v>0</v>
      </c>
      <c r="K220" s="79">
        <f t="shared" si="131"/>
        <v>0</v>
      </c>
      <c r="L220" s="79">
        <f t="shared" si="131"/>
        <v>0</v>
      </c>
      <c r="M220" s="79">
        <f t="shared" si="131"/>
        <v>0</v>
      </c>
      <c r="N220" s="148" t="e">
        <f t="shared" si="117"/>
        <v>#DIV/0!</v>
      </c>
      <c r="O220" s="148">
        <f t="shared" si="77"/>
        <v>0</v>
      </c>
    </row>
    <row r="221" spans="1:15" ht="25.5">
      <c r="A221" s="23" t="s">
        <v>84</v>
      </c>
      <c r="B221" s="37" t="s">
        <v>60</v>
      </c>
      <c r="C221" s="25" t="s">
        <v>369</v>
      </c>
      <c r="D221" s="30" t="s">
        <v>82</v>
      </c>
      <c r="E221" s="79">
        <f>E222</f>
        <v>1399.2</v>
      </c>
      <c r="F221" s="79">
        <f aca="true" t="shared" si="132" ref="F221:M221">F222</f>
        <v>0</v>
      </c>
      <c r="G221" s="79">
        <f t="shared" si="132"/>
        <v>0</v>
      </c>
      <c r="H221" s="79">
        <f t="shared" si="132"/>
        <v>0</v>
      </c>
      <c r="I221" s="79">
        <f t="shared" si="132"/>
        <v>0</v>
      </c>
      <c r="J221" s="79">
        <f t="shared" si="132"/>
        <v>0</v>
      </c>
      <c r="K221" s="79">
        <f t="shared" si="132"/>
        <v>0</v>
      </c>
      <c r="L221" s="79">
        <f t="shared" si="132"/>
        <v>0</v>
      </c>
      <c r="M221" s="79">
        <f t="shared" si="132"/>
        <v>0</v>
      </c>
      <c r="N221" s="148" t="e">
        <f t="shared" si="117"/>
        <v>#DIV/0!</v>
      </c>
      <c r="O221" s="148">
        <f t="shared" si="77"/>
        <v>0</v>
      </c>
    </row>
    <row r="222" spans="1:15" ht="25.5">
      <c r="A222" s="47" t="s">
        <v>85</v>
      </c>
      <c r="B222" s="37" t="s">
        <v>60</v>
      </c>
      <c r="C222" s="25" t="s">
        <v>369</v>
      </c>
      <c r="D222" s="30" t="s">
        <v>83</v>
      </c>
      <c r="E222" s="123">
        <v>1399.2</v>
      </c>
      <c r="F222" s="79"/>
      <c r="G222" s="79"/>
      <c r="H222" s="79"/>
      <c r="I222" s="79"/>
      <c r="J222" s="79"/>
      <c r="K222" s="79"/>
      <c r="L222" s="79">
        <v>0</v>
      </c>
      <c r="M222" s="79">
        <v>0</v>
      </c>
      <c r="N222" s="148" t="e">
        <f t="shared" si="117"/>
        <v>#DIV/0!</v>
      </c>
      <c r="O222" s="148">
        <f t="shared" si="77"/>
        <v>0</v>
      </c>
    </row>
    <row r="223" spans="1:15" ht="25.5">
      <c r="A223" s="95" t="s">
        <v>364</v>
      </c>
      <c r="B223" s="37" t="s">
        <v>60</v>
      </c>
      <c r="C223" s="25" t="s">
        <v>369</v>
      </c>
      <c r="D223" s="30"/>
      <c r="E223" s="79">
        <f>E224</f>
        <v>286.7</v>
      </c>
      <c r="F223" s="79">
        <f aca="true" t="shared" si="133" ref="F223:M223">F224</f>
        <v>0</v>
      </c>
      <c r="G223" s="79">
        <f t="shared" si="133"/>
        <v>0</v>
      </c>
      <c r="H223" s="79">
        <f t="shared" si="133"/>
        <v>0</v>
      </c>
      <c r="I223" s="79">
        <f t="shared" si="133"/>
        <v>0</v>
      </c>
      <c r="J223" s="79">
        <f t="shared" si="133"/>
        <v>0</v>
      </c>
      <c r="K223" s="79">
        <f t="shared" si="133"/>
        <v>0</v>
      </c>
      <c r="L223" s="79">
        <f t="shared" si="133"/>
        <v>0</v>
      </c>
      <c r="M223" s="79">
        <f t="shared" si="133"/>
        <v>0</v>
      </c>
      <c r="N223" s="148" t="e">
        <f t="shared" si="117"/>
        <v>#DIV/0!</v>
      </c>
      <c r="O223" s="148">
        <f t="shared" si="77"/>
        <v>0</v>
      </c>
    </row>
    <row r="224" spans="1:15" ht="25.5">
      <c r="A224" s="23" t="s">
        <v>84</v>
      </c>
      <c r="B224" s="37" t="s">
        <v>60</v>
      </c>
      <c r="C224" s="25" t="s">
        <v>369</v>
      </c>
      <c r="D224" s="30" t="s">
        <v>82</v>
      </c>
      <c r="E224" s="79">
        <f>E225</f>
        <v>286.7</v>
      </c>
      <c r="F224" s="79">
        <f aca="true" t="shared" si="134" ref="F224:M224">F225</f>
        <v>0</v>
      </c>
      <c r="G224" s="79">
        <f t="shared" si="134"/>
        <v>0</v>
      </c>
      <c r="H224" s="79">
        <f t="shared" si="134"/>
        <v>0</v>
      </c>
      <c r="I224" s="79">
        <f t="shared" si="134"/>
        <v>0</v>
      </c>
      <c r="J224" s="79">
        <f t="shared" si="134"/>
        <v>0</v>
      </c>
      <c r="K224" s="79">
        <f t="shared" si="134"/>
        <v>0</v>
      </c>
      <c r="L224" s="79">
        <f t="shared" si="134"/>
        <v>0</v>
      </c>
      <c r="M224" s="79">
        <f t="shared" si="134"/>
        <v>0</v>
      </c>
      <c r="N224" s="148" t="e">
        <f t="shared" si="117"/>
        <v>#DIV/0!</v>
      </c>
      <c r="O224" s="148">
        <f t="shared" si="77"/>
        <v>0</v>
      </c>
    </row>
    <row r="225" spans="1:15" ht="25.5">
      <c r="A225" s="47" t="s">
        <v>85</v>
      </c>
      <c r="B225" s="37" t="s">
        <v>60</v>
      </c>
      <c r="C225" s="25" t="s">
        <v>369</v>
      </c>
      <c r="D225" s="30" t="s">
        <v>83</v>
      </c>
      <c r="E225" s="79">
        <v>286.7</v>
      </c>
      <c r="F225" s="79"/>
      <c r="G225" s="79"/>
      <c r="H225" s="79"/>
      <c r="I225" s="79"/>
      <c r="J225" s="79"/>
      <c r="K225" s="79"/>
      <c r="L225" s="79">
        <v>0</v>
      </c>
      <c r="M225" s="79">
        <v>0</v>
      </c>
      <c r="N225" s="148" t="e">
        <f t="shared" si="117"/>
        <v>#DIV/0!</v>
      </c>
      <c r="O225" s="148">
        <f t="shared" si="77"/>
        <v>0</v>
      </c>
    </row>
    <row r="226" spans="1:15" ht="51">
      <c r="A226" s="163" t="s">
        <v>365</v>
      </c>
      <c r="B226" s="37" t="s">
        <v>60</v>
      </c>
      <c r="C226" s="25" t="s">
        <v>369</v>
      </c>
      <c r="D226" s="39"/>
      <c r="E226" s="80">
        <f>E227</f>
        <v>187.3</v>
      </c>
      <c r="F226" s="80">
        <f aca="true" t="shared" si="135" ref="F226:M226">F227</f>
        <v>0</v>
      </c>
      <c r="G226" s="80">
        <f t="shared" si="135"/>
        <v>0</v>
      </c>
      <c r="H226" s="80">
        <f t="shared" si="135"/>
        <v>0</v>
      </c>
      <c r="I226" s="80">
        <f t="shared" si="135"/>
        <v>0</v>
      </c>
      <c r="J226" s="80">
        <f t="shared" si="135"/>
        <v>0</v>
      </c>
      <c r="K226" s="80">
        <f t="shared" si="135"/>
        <v>0</v>
      </c>
      <c r="L226" s="80">
        <f t="shared" si="135"/>
        <v>0</v>
      </c>
      <c r="M226" s="80">
        <f t="shared" si="135"/>
        <v>0</v>
      </c>
      <c r="N226" s="148" t="e">
        <f t="shared" si="117"/>
        <v>#DIV/0!</v>
      </c>
      <c r="O226" s="148">
        <f t="shared" si="77"/>
        <v>0</v>
      </c>
    </row>
    <row r="227" spans="1:15" s="46" customFormat="1" ht="25.5">
      <c r="A227" s="59" t="s">
        <v>84</v>
      </c>
      <c r="B227" s="37" t="s">
        <v>60</v>
      </c>
      <c r="C227" s="25" t="s">
        <v>369</v>
      </c>
      <c r="D227" s="30" t="s">
        <v>82</v>
      </c>
      <c r="E227" s="79">
        <f>E228</f>
        <v>187.3</v>
      </c>
      <c r="F227" s="79">
        <f aca="true" t="shared" si="136" ref="F227:M227">F228</f>
        <v>0</v>
      </c>
      <c r="G227" s="79">
        <f t="shared" si="136"/>
        <v>0</v>
      </c>
      <c r="H227" s="79">
        <f t="shared" si="136"/>
        <v>0</v>
      </c>
      <c r="I227" s="79">
        <f t="shared" si="136"/>
        <v>0</v>
      </c>
      <c r="J227" s="79">
        <f t="shared" si="136"/>
        <v>0</v>
      </c>
      <c r="K227" s="79">
        <f t="shared" si="136"/>
        <v>0</v>
      </c>
      <c r="L227" s="79">
        <f t="shared" si="136"/>
        <v>0</v>
      </c>
      <c r="M227" s="79">
        <f t="shared" si="136"/>
        <v>0</v>
      </c>
      <c r="N227" s="148" t="e">
        <f t="shared" si="117"/>
        <v>#DIV/0!</v>
      </c>
      <c r="O227" s="148">
        <f t="shared" si="77"/>
        <v>0</v>
      </c>
    </row>
    <row r="228" spans="1:15" s="46" customFormat="1" ht="25.5">
      <c r="A228" s="47" t="s">
        <v>85</v>
      </c>
      <c r="B228" s="37" t="s">
        <v>60</v>
      </c>
      <c r="C228" s="25" t="s">
        <v>369</v>
      </c>
      <c r="D228" s="30" t="s">
        <v>83</v>
      </c>
      <c r="E228" s="79">
        <v>187.3</v>
      </c>
      <c r="F228" s="79"/>
      <c r="G228" s="79"/>
      <c r="H228" s="79"/>
      <c r="I228" s="79"/>
      <c r="J228" s="79"/>
      <c r="K228" s="79"/>
      <c r="L228" s="79">
        <v>0</v>
      </c>
      <c r="M228" s="79">
        <v>0</v>
      </c>
      <c r="N228" s="148" t="e">
        <f t="shared" si="117"/>
        <v>#DIV/0!</v>
      </c>
      <c r="O228" s="148">
        <f t="shared" si="77"/>
        <v>0</v>
      </c>
    </row>
    <row r="229" spans="1:15" s="46" customFormat="1" ht="12.75">
      <c r="A229" s="59" t="s">
        <v>1</v>
      </c>
      <c r="B229" s="30" t="s">
        <v>60</v>
      </c>
      <c r="C229" s="30" t="s">
        <v>107</v>
      </c>
      <c r="D229" s="30"/>
      <c r="E229" s="79">
        <f>E237+E230+E241</f>
        <v>493.20000000000005</v>
      </c>
      <c r="F229" s="79">
        <f aca="true" t="shared" si="137" ref="F229:M229">F237+F230+F241</f>
        <v>0</v>
      </c>
      <c r="G229" s="79">
        <f t="shared" si="137"/>
        <v>0</v>
      </c>
      <c r="H229" s="79">
        <f t="shared" si="137"/>
        <v>0</v>
      </c>
      <c r="I229" s="79">
        <f t="shared" si="137"/>
        <v>0</v>
      </c>
      <c r="J229" s="79">
        <f t="shared" si="137"/>
        <v>9</v>
      </c>
      <c r="K229" s="79">
        <f t="shared" si="137"/>
        <v>9</v>
      </c>
      <c r="L229" s="79">
        <f t="shared" si="137"/>
        <v>0</v>
      </c>
      <c r="M229" s="79">
        <f t="shared" si="137"/>
        <v>0</v>
      </c>
      <c r="N229" s="124" t="e">
        <f t="shared" si="76"/>
        <v>#DIV/0!</v>
      </c>
      <c r="O229" s="124">
        <f t="shared" si="77"/>
        <v>0</v>
      </c>
    </row>
    <row r="230" spans="1:15" ht="25.5">
      <c r="A230" s="78" t="s">
        <v>339</v>
      </c>
      <c r="B230" s="37" t="s">
        <v>60</v>
      </c>
      <c r="C230" s="37" t="s">
        <v>223</v>
      </c>
      <c r="D230" s="37"/>
      <c r="E230" s="139">
        <f>E231+E234</f>
        <v>493.20000000000005</v>
      </c>
      <c r="F230" s="139">
        <f aca="true" t="shared" si="138" ref="F230:M230">F231+F234</f>
        <v>0</v>
      </c>
      <c r="G230" s="139">
        <f t="shared" si="138"/>
        <v>0</v>
      </c>
      <c r="H230" s="139">
        <f t="shared" si="138"/>
        <v>0</v>
      </c>
      <c r="I230" s="139">
        <f t="shared" si="138"/>
        <v>0</v>
      </c>
      <c r="J230" s="139">
        <f t="shared" si="138"/>
        <v>0</v>
      </c>
      <c r="K230" s="139">
        <f t="shared" si="138"/>
        <v>0</v>
      </c>
      <c r="L230" s="139">
        <f t="shared" si="138"/>
        <v>0</v>
      </c>
      <c r="M230" s="139">
        <f t="shared" si="138"/>
        <v>0</v>
      </c>
      <c r="N230" s="149" t="e">
        <f t="shared" si="76"/>
        <v>#DIV/0!</v>
      </c>
      <c r="O230" s="149">
        <f t="shared" si="77"/>
        <v>0</v>
      </c>
    </row>
    <row r="231" spans="1:15" ht="38.25">
      <c r="A231" s="23" t="s">
        <v>290</v>
      </c>
      <c r="B231" s="25" t="s">
        <v>60</v>
      </c>
      <c r="C231" s="116" t="s">
        <v>289</v>
      </c>
      <c r="D231" s="25"/>
      <c r="E231" s="139">
        <f>E232</f>
        <v>90.4</v>
      </c>
      <c r="F231" s="139">
        <f aca="true" t="shared" si="139" ref="F231:M231">F232</f>
        <v>0</v>
      </c>
      <c r="G231" s="139">
        <f t="shared" si="139"/>
        <v>0</v>
      </c>
      <c r="H231" s="139">
        <f t="shared" si="139"/>
        <v>0</v>
      </c>
      <c r="I231" s="139">
        <f t="shared" si="139"/>
        <v>0</v>
      </c>
      <c r="J231" s="139">
        <f t="shared" si="139"/>
        <v>0</v>
      </c>
      <c r="K231" s="139">
        <f t="shared" si="139"/>
        <v>0</v>
      </c>
      <c r="L231" s="139">
        <f t="shared" si="139"/>
        <v>0</v>
      </c>
      <c r="M231" s="139">
        <f t="shared" si="139"/>
        <v>0</v>
      </c>
      <c r="N231" s="124" t="e">
        <f t="shared" si="76"/>
        <v>#DIV/0!</v>
      </c>
      <c r="O231" s="124">
        <f t="shared" si="77"/>
        <v>0</v>
      </c>
    </row>
    <row r="232" spans="1:15" ht="25.5">
      <c r="A232" s="47" t="s">
        <v>84</v>
      </c>
      <c r="B232" s="25" t="s">
        <v>60</v>
      </c>
      <c r="C232" s="116" t="s">
        <v>289</v>
      </c>
      <c r="D232" s="25" t="s">
        <v>82</v>
      </c>
      <c r="E232" s="139">
        <f>E233</f>
        <v>90.4</v>
      </c>
      <c r="F232" s="139">
        <f aca="true" t="shared" si="140" ref="F232:M232">F233</f>
        <v>0</v>
      </c>
      <c r="G232" s="139">
        <f t="shared" si="140"/>
        <v>0</v>
      </c>
      <c r="H232" s="139">
        <f t="shared" si="140"/>
        <v>0</v>
      </c>
      <c r="I232" s="139">
        <f t="shared" si="140"/>
        <v>0</v>
      </c>
      <c r="J232" s="139">
        <f t="shared" si="140"/>
        <v>0</v>
      </c>
      <c r="K232" s="139">
        <f t="shared" si="140"/>
        <v>0</v>
      </c>
      <c r="L232" s="139">
        <f t="shared" si="140"/>
        <v>0</v>
      </c>
      <c r="M232" s="139">
        <f t="shared" si="140"/>
        <v>0</v>
      </c>
      <c r="N232" s="124" t="e">
        <f t="shared" si="76"/>
        <v>#DIV/0!</v>
      </c>
      <c r="O232" s="124">
        <f t="shared" si="77"/>
        <v>0</v>
      </c>
    </row>
    <row r="233" spans="1:15" ht="25.5">
      <c r="A233" s="59" t="s">
        <v>85</v>
      </c>
      <c r="B233" s="25" t="s">
        <v>60</v>
      </c>
      <c r="C233" s="116" t="s">
        <v>289</v>
      </c>
      <c r="D233" s="25" t="s">
        <v>83</v>
      </c>
      <c r="E233" s="147">
        <v>90.4</v>
      </c>
      <c r="F233" s="147"/>
      <c r="G233" s="147"/>
      <c r="H233" s="147"/>
      <c r="I233" s="147"/>
      <c r="J233" s="147"/>
      <c r="K233" s="147"/>
      <c r="L233" s="150">
        <v>0</v>
      </c>
      <c r="M233" s="150">
        <v>0</v>
      </c>
      <c r="N233" s="148" t="e">
        <f t="shared" si="76"/>
        <v>#DIV/0!</v>
      </c>
      <c r="O233" s="124">
        <f t="shared" si="77"/>
        <v>0</v>
      </c>
    </row>
    <row r="234" spans="1:15" ht="25.5">
      <c r="A234" s="95" t="s">
        <v>340</v>
      </c>
      <c r="B234" s="25" t="s">
        <v>60</v>
      </c>
      <c r="C234" s="25" t="s">
        <v>341</v>
      </c>
      <c r="D234" s="58"/>
      <c r="E234" s="79">
        <f>E235</f>
        <v>402.8</v>
      </c>
      <c r="F234" s="79">
        <f aca="true" t="shared" si="141" ref="F234:M234">F235</f>
        <v>0</v>
      </c>
      <c r="G234" s="79">
        <f t="shared" si="141"/>
        <v>0</v>
      </c>
      <c r="H234" s="79">
        <f t="shared" si="141"/>
        <v>0</v>
      </c>
      <c r="I234" s="79">
        <f t="shared" si="141"/>
        <v>0</v>
      </c>
      <c r="J234" s="79">
        <f t="shared" si="141"/>
        <v>0</v>
      </c>
      <c r="K234" s="79">
        <f t="shared" si="141"/>
        <v>0</v>
      </c>
      <c r="L234" s="79">
        <f t="shared" si="141"/>
        <v>0</v>
      </c>
      <c r="M234" s="79">
        <f t="shared" si="141"/>
        <v>0</v>
      </c>
      <c r="N234" s="148" t="e">
        <f t="shared" si="76"/>
        <v>#DIV/0!</v>
      </c>
      <c r="O234" s="124">
        <f t="shared" si="77"/>
        <v>0</v>
      </c>
    </row>
    <row r="235" spans="1:15" ht="25.5">
      <c r="A235" s="47" t="s">
        <v>84</v>
      </c>
      <c r="B235" s="25" t="s">
        <v>60</v>
      </c>
      <c r="C235" s="25" t="s">
        <v>341</v>
      </c>
      <c r="D235" s="58" t="s">
        <v>82</v>
      </c>
      <c r="E235" s="79">
        <f>E236</f>
        <v>402.8</v>
      </c>
      <c r="F235" s="79">
        <f aca="true" t="shared" si="142" ref="F235:M235">F236</f>
        <v>0</v>
      </c>
      <c r="G235" s="79">
        <f t="shared" si="142"/>
        <v>0</v>
      </c>
      <c r="H235" s="79">
        <f t="shared" si="142"/>
        <v>0</v>
      </c>
      <c r="I235" s="79">
        <f t="shared" si="142"/>
        <v>0</v>
      </c>
      <c r="J235" s="79">
        <f t="shared" si="142"/>
        <v>0</v>
      </c>
      <c r="K235" s="79">
        <f t="shared" si="142"/>
        <v>0</v>
      </c>
      <c r="L235" s="79">
        <f t="shared" si="142"/>
        <v>0</v>
      </c>
      <c r="M235" s="79">
        <f t="shared" si="142"/>
        <v>0</v>
      </c>
      <c r="N235" s="148" t="e">
        <f t="shared" si="76"/>
        <v>#DIV/0!</v>
      </c>
      <c r="O235" s="124">
        <f t="shared" si="77"/>
        <v>0</v>
      </c>
    </row>
    <row r="236" spans="1:15" ht="25.5">
      <c r="A236" s="59" t="s">
        <v>85</v>
      </c>
      <c r="B236" s="25" t="s">
        <v>60</v>
      </c>
      <c r="C236" s="25" t="s">
        <v>341</v>
      </c>
      <c r="D236" s="58" t="s">
        <v>83</v>
      </c>
      <c r="E236" s="79">
        <v>402.8</v>
      </c>
      <c r="F236" s="79"/>
      <c r="G236" s="79"/>
      <c r="H236" s="79"/>
      <c r="I236" s="79"/>
      <c r="J236" s="79"/>
      <c r="K236" s="79"/>
      <c r="L236" s="122">
        <v>0</v>
      </c>
      <c r="M236" s="122">
        <v>0</v>
      </c>
      <c r="N236" s="148" t="e">
        <f t="shared" si="76"/>
        <v>#DIV/0!</v>
      </c>
      <c r="O236" s="124">
        <f t="shared" si="77"/>
        <v>0</v>
      </c>
    </row>
    <row r="237" spans="1:15" ht="38.25" hidden="1">
      <c r="A237" s="49" t="s">
        <v>298</v>
      </c>
      <c r="B237" s="25" t="s">
        <v>60</v>
      </c>
      <c r="C237" s="25" t="s">
        <v>112</v>
      </c>
      <c r="D237" s="58"/>
      <c r="E237" s="79">
        <f>E238</f>
        <v>0</v>
      </c>
      <c r="F237" s="79">
        <f aca="true" t="shared" si="143" ref="F237:M237">F238</f>
        <v>0</v>
      </c>
      <c r="G237" s="79">
        <f t="shared" si="143"/>
        <v>0</v>
      </c>
      <c r="H237" s="79">
        <f t="shared" si="143"/>
        <v>0</v>
      </c>
      <c r="I237" s="79">
        <f t="shared" si="143"/>
        <v>0</v>
      </c>
      <c r="J237" s="79">
        <f t="shared" si="143"/>
        <v>0</v>
      </c>
      <c r="K237" s="79">
        <f t="shared" si="143"/>
        <v>0</v>
      </c>
      <c r="L237" s="79">
        <f t="shared" si="143"/>
        <v>0</v>
      </c>
      <c r="M237" s="79">
        <f t="shared" si="143"/>
        <v>0</v>
      </c>
      <c r="N237" s="124" t="e">
        <f t="shared" si="76"/>
        <v>#DIV/0!</v>
      </c>
      <c r="O237" s="124" t="e">
        <f t="shared" si="77"/>
        <v>#DIV/0!</v>
      </c>
    </row>
    <row r="238" spans="1:15" ht="51" hidden="1">
      <c r="A238" s="49" t="s">
        <v>299</v>
      </c>
      <c r="B238" s="25" t="s">
        <v>60</v>
      </c>
      <c r="C238" s="25" t="s">
        <v>300</v>
      </c>
      <c r="D238" s="25"/>
      <c r="E238" s="139">
        <f>E239</f>
        <v>0</v>
      </c>
      <c r="F238" s="139">
        <f aca="true" t="shared" si="144" ref="F238:M238">F239</f>
        <v>0</v>
      </c>
      <c r="G238" s="139">
        <f t="shared" si="144"/>
        <v>0</v>
      </c>
      <c r="H238" s="139">
        <f t="shared" si="144"/>
        <v>0</v>
      </c>
      <c r="I238" s="139">
        <f t="shared" si="144"/>
        <v>0</v>
      </c>
      <c r="J238" s="139">
        <f t="shared" si="144"/>
        <v>0</v>
      </c>
      <c r="K238" s="139">
        <f t="shared" si="144"/>
        <v>0</v>
      </c>
      <c r="L238" s="139">
        <f t="shared" si="144"/>
        <v>0</v>
      </c>
      <c r="M238" s="139">
        <f t="shared" si="144"/>
        <v>0</v>
      </c>
      <c r="N238" s="149" t="e">
        <f t="shared" si="76"/>
        <v>#DIV/0!</v>
      </c>
      <c r="O238" s="124" t="e">
        <f t="shared" si="77"/>
        <v>#DIV/0!</v>
      </c>
    </row>
    <row r="239" spans="1:15" ht="25.5" hidden="1">
      <c r="A239" s="23" t="s">
        <v>84</v>
      </c>
      <c r="B239" s="25" t="s">
        <v>60</v>
      </c>
      <c r="C239" s="25" t="s">
        <v>300</v>
      </c>
      <c r="D239" s="25" t="s">
        <v>82</v>
      </c>
      <c r="E239" s="139">
        <f>E240</f>
        <v>0</v>
      </c>
      <c r="F239" s="139">
        <f aca="true" t="shared" si="145" ref="F239:M239">F240</f>
        <v>0</v>
      </c>
      <c r="G239" s="139">
        <f t="shared" si="145"/>
        <v>0</v>
      </c>
      <c r="H239" s="139">
        <f t="shared" si="145"/>
        <v>0</v>
      </c>
      <c r="I239" s="139">
        <f t="shared" si="145"/>
        <v>0</v>
      </c>
      <c r="J239" s="139">
        <f t="shared" si="145"/>
        <v>0</v>
      </c>
      <c r="K239" s="139">
        <f t="shared" si="145"/>
        <v>0</v>
      </c>
      <c r="L239" s="139">
        <f t="shared" si="145"/>
        <v>0</v>
      </c>
      <c r="M239" s="139">
        <f t="shared" si="145"/>
        <v>0</v>
      </c>
      <c r="N239" s="124" t="e">
        <f t="shared" si="76"/>
        <v>#DIV/0!</v>
      </c>
      <c r="O239" s="124" t="e">
        <f t="shared" si="77"/>
        <v>#DIV/0!</v>
      </c>
    </row>
    <row r="240" spans="1:15" ht="25.5" hidden="1">
      <c r="A240" s="23" t="s">
        <v>85</v>
      </c>
      <c r="B240" s="25" t="s">
        <v>60</v>
      </c>
      <c r="C240" s="25" t="s">
        <v>300</v>
      </c>
      <c r="D240" s="25" t="s">
        <v>83</v>
      </c>
      <c r="E240" s="139"/>
      <c r="F240" s="139"/>
      <c r="G240" s="139"/>
      <c r="H240" s="139"/>
      <c r="I240" s="139"/>
      <c r="J240" s="139"/>
      <c r="K240" s="139"/>
      <c r="L240" s="122"/>
      <c r="M240" s="43"/>
      <c r="N240" s="124" t="e">
        <f t="shared" si="76"/>
        <v>#DIV/0!</v>
      </c>
      <c r="O240" s="124" t="e">
        <f t="shared" si="77"/>
        <v>#DIV/0!</v>
      </c>
    </row>
    <row r="241" spans="1:15" ht="51" hidden="1">
      <c r="A241" s="23" t="s">
        <v>245</v>
      </c>
      <c r="B241" s="25" t="s">
        <v>60</v>
      </c>
      <c r="C241" s="25" t="s">
        <v>258</v>
      </c>
      <c r="D241" s="25"/>
      <c r="E241" s="139">
        <f>E242</f>
        <v>0</v>
      </c>
      <c r="F241" s="139">
        <f aca="true" t="shared" si="146" ref="F241:K241">F242</f>
        <v>0</v>
      </c>
      <c r="G241" s="139">
        <f t="shared" si="146"/>
        <v>0</v>
      </c>
      <c r="H241" s="139">
        <f t="shared" si="146"/>
        <v>0</v>
      </c>
      <c r="I241" s="139">
        <f t="shared" si="146"/>
        <v>0</v>
      </c>
      <c r="J241" s="139">
        <f t="shared" si="146"/>
        <v>9</v>
      </c>
      <c r="K241" s="139">
        <f t="shared" si="146"/>
        <v>9</v>
      </c>
      <c r="L241" s="43"/>
      <c r="M241" s="43"/>
      <c r="N241" s="124" t="e">
        <f t="shared" si="76"/>
        <v>#DIV/0!</v>
      </c>
      <c r="O241" s="124" t="e">
        <f t="shared" si="77"/>
        <v>#DIV/0!</v>
      </c>
    </row>
    <row r="242" spans="1:15" ht="38.25" hidden="1">
      <c r="A242" s="23" t="s">
        <v>233</v>
      </c>
      <c r="B242" s="25" t="s">
        <v>60</v>
      </c>
      <c r="C242" s="25" t="s">
        <v>259</v>
      </c>
      <c r="D242" s="25"/>
      <c r="E242" s="139">
        <f>E243</f>
        <v>0</v>
      </c>
      <c r="F242" s="139">
        <f aca="true" t="shared" si="147" ref="F242:K242">F243</f>
        <v>0</v>
      </c>
      <c r="G242" s="139">
        <f t="shared" si="147"/>
        <v>0</v>
      </c>
      <c r="H242" s="139">
        <f t="shared" si="147"/>
        <v>0</v>
      </c>
      <c r="I242" s="139">
        <f t="shared" si="147"/>
        <v>0</v>
      </c>
      <c r="J242" s="139">
        <f t="shared" si="147"/>
        <v>9</v>
      </c>
      <c r="K242" s="139">
        <f t="shared" si="147"/>
        <v>9</v>
      </c>
      <c r="L242" s="43"/>
      <c r="M242" s="43"/>
      <c r="N242" s="124" t="e">
        <f t="shared" si="76"/>
        <v>#DIV/0!</v>
      </c>
      <c r="O242" s="124" t="e">
        <f t="shared" si="77"/>
        <v>#DIV/0!</v>
      </c>
    </row>
    <row r="243" spans="1:15" ht="25.5" hidden="1">
      <c r="A243" s="23" t="s">
        <v>84</v>
      </c>
      <c r="B243" s="25" t="s">
        <v>60</v>
      </c>
      <c r="C243" s="25" t="s">
        <v>259</v>
      </c>
      <c r="D243" s="25" t="s">
        <v>82</v>
      </c>
      <c r="E243" s="139">
        <f>E244</f>
        <v>0</v>
      </c>
      <c r="F243" s="139">
        <f aca="true" t="shared" si="148" ref="F243:K243">F244</f>
        <v>0</v>
      </c>
      <c r="G243" s="139">
        <f t="shared" si="148"/>
        <v>0</v>
      </c>
      <c r="H243" s="139">
        <f t="shared" si="148"/>
        <v>0</v>
      </c>
      <c r="I243" s="139">
        <f t="shared" si="148"/>
        <v>0</v>
      </c>
      <c r="J243" s="139">
        <f t="shared" si="148"/>
        <v>9</v>
      </c>
      <c r="K243" s="139">
        <f t="shared" si="148"/>
        <v>9</v>
      </c>
      <c r="L243" s="43"/>
      <c r="M243" s="43"/>
      <c r="N243" s="124" t="e">
        <f t="shared" si="76"/>
        <v>#DIV/0!</v>
      </c>
      <c r="O243" s="124" t="e">
        <f t="shared" si="77"/>
        <v>#DIV/0!</v>
      </c>
    </row>
    <row r="244" spans="1:15" ht="25.5" hidden="1">
      <c r="A244" s="23" t="s">
        <v>85</v>
      </c>
      <c r="B244" s="25" t="s">
        <v>60</v>
      </c>
      <c r="C244" s="25" t="s">
        <v>259</v>
      </c>
      <c r="D244" s="25" t="s">
        <v>83</v>
      </c>
      <c r="E244" s="139">
        <v>0</v>
      </c>
      <c r="F244" s="139"/>
      <c r="G244" s="139"/>
      <c r="H244" s="139"/>
      <c r="I244" s="139"/>
      <c r="J244" s="139">
        <v>9</v>
      </c>
      <c r="K244" s="139">
        <f>E244+J244</f>
        <v>9</v>
      </c>
      <c r="L244" s="43"/>
      <c r="M244" s="43"/>
      <c r="N244" s="124" t="e">
        <f aca="true" t="shared" si="149" ref="N244:N311">M244/L244*100</f>
        <v>#DIV/0!</v>
      </c>
      <c r="O244" s="124" t="e">
        <f aca="true" t="shared" si="150" ref="O244:O311">M244/E244*100</f>
        <v>#DIV/0!</v>
      </c>
    </row>
    <row r="245" spans="1:15" ht="12.75">
      <c r="A245" s="23" t="s">
        <v>234</v>
      </c>
      <c r="B245" s="25" t="s">
        <v>60</v>
      </c>
      <c r="C245" s="25" t="s">
        <v>236</v>
      </c>
      <c r="D245" s="25"/>
      <c r="E245" s="139">
        <f>E246</f>
        <v>319.6</v>
      </c>
      <c r="F245" s="139">
        <f aca="true" t="shared" si="151" ref="F245:M245">F246</f>
        <v>0</v>
      </c>
      <c r="G245" s="139">
        <f t="shared" si="151"/>
        <v>0</v>
      </c>
      <c r="H245" s="139">
        <f t="shared" si="151"/>
        <v>0</v>
      </c>
      <c r="I245" s="139">
        <f t="shared" si="151"/>
        <v>0</v>
      </c>
      <c r="J245" s="139">
        <f t="shared" si="151"/>
        <v>15.5</v>
      </c>
      <c r="K245" s="139">
        <f t="shared" si="151"/>
        <v>335.1</v>
      </c>
      <c r="L245" s="139">
        <f t="shared" si="151"/>
        <v>319.6</v>
      </c>
      <c r="M245" s="139">
        <f t="shared" si="151"/>
        <v>150.6</v>
      </c>
      <c r="N245" s="124">
        <f t="shared" si="149"/>
        <v>47.12140175219023</v>
      </c>
      <c r="O245" s="124">
        <f t="shared" si="150"/>
        <v>47.12140175219023</v>
      </c>
    </row>
    <row r="246" spans="1:15" ht="63.75">
      <c r="A246" s="23" t="s">
        <v>269</v>
      </c>
      <c r="B246" s="25" t="s">
        <v>60</v>
      </c>
      <c r="C246" s="25" t="s">
        <v>235</v>
      </c>
      <c r="D246" s="25"/>
      <c r="E246" s="139">
        <f>E250+E247</f>
        <v>319.6</v>
      </c>
      <c r="F246" s="139">
        <f aca="true" t="shared" si="152" ref="F246:M246">F250+F247</f>
        <v>0</v>
      </c>
      <c r="G246" s="139">
        <f t="shared" si="152"/>
        <v>0</v>
      </c>
      <c r="H246" s="139">
        <f t="shared" si="152"/>
        <v>0</v>
      </c>
      <c r="I246" s="139">
        <f t="shared" si="152"/>
        <v>0</v>
      </c>
      <c r="J246" s="139">
        <f t="shared" si="152"/>
        <v>15.5</v>
      </c>
      <c r="K246" s="139">
        <f t="shared" si="152"/>
        <v>335.1</v>
      </c>
      <c r="L246" s="139">
        <f t="shared" si="152"/>
        <v>319.6</v>
      </c>
      <c r="M246" s="139">
        <f t="shared" si="152"/>
        <v>150.6</v>
      </c>
      <c r="N246" s="124">
        <f t="shared" si="149"/>
        <v>47.12140175219023</v>
      </c>
      <c r="O246" s="124">
        <f t="shared" si="150"/>
        <v>47.12140175219023</v>
      </c>
    </row>
    <row r="247" spans="1:15" ht="38.25" hidden="1">
      <c r="A247" s="23" t="s">
        <v>260</v>
      </c>
      <c r="B247" s="25" t="s">
        <v>60</v>
      </c>
      <c r="C247" s="25" t="s">
        <v>261</v>
      </c>
      <c r="D247" s="25"/>
      <c r="E247" s="139">
        <f>E248</f>
        <v>0</v>
      </c>
      <c r="F247" s="139">
        <f aca="true" t="shared" si="153" ref="F247:K247">F248</f>
        <v>0</v>
      </c>
      <c r="G247" s="139">
        <f t="shared" si="153"/>
        <v>0</v>
      </c>
      <c r="H247" s="139">
        <f t="shared" si="153"/>
        <v>0</v>
      </c>
      <c r="I247" s="139">
        <f t="shared" si="153"/>
        <v>0</v>
      </c>
      <c r="J247" s="139">
        <f t="shared" si="153"/>
        <v>12.2</v>
      </c>
      <c r="K247" s="139">
        <f t="shared" si="153"/>
        <v>12.2</v>
      </c>
      <c r="L247" s="43"/>
      <c r="M247" s="43"/>
      <c r="N247" s="124" t="e">
        <f t="shared" si="149"/>
        <v>#DIV/0!</v>
      </c>
      <c r="O247" s="124" t="e">
        <f t="shared" si="150"/>
        <v>#DIV/0!</v>
      </c>
    </row>
    <row r="248" spans="1:15" ht="25.5" hidden="1">
      <c r="A248" s="23" t="s">
        <v>84</v>
      </c>
      <c r="B248" s="25" t="s">
        <v>60</v>
      </c>
      <c r="C248" s="25" t="s">
        <v>261</v>
      </c>
      <c r="D248" s="25" t="s">
        <v>82</v>
      </c>
      <c r="E248" s="139">
        <f>E249</f>
        <v>0</v>
      </c>
      <c r="F248" s="139">
        <f aca="true" t="shared" si="154" ref="F248:K248">F249</f>
        <v>0</v>
      </c>
      <c r="G248" s="139">
        <f t="shared" si="154"/>
        <v>0</v>
      </c>
      <c r="H248" s="139">
        <f t="shared" si="154"/>
        <v>0</v>
      </c>
      <c r="I248" s="139">
        <f t="shared" si="154"/>
        <v>0</v>
      </c>
      <c r="J248" s="139">
        <f t="shared" si="154"/>
        <v>12.2</v>
      </c>
      <c r="K248" s="139">
        <f t="shared" si="154"/>
        <v>12.2</v>
      </c>
      <c r="L248" s="43"/>
      <c r="M248" s="43"/>
      <c r="N248" s="124" t="e">
        <f t="shared" si="149"/>
        <v>#DIV/0!</v>
      </c>
      <c r="O248" s="124" t="e">
        <f t="shared" si="150"/>
        <v>#DIV/0!</v>
      </c>
    </row>
    <row r="249" spans="1:15" ht="25.5" hidden="1">
      <c r="A249" s="23" t="s">
        <v>85</v>
      </c>
      <c r="B249" s="25" t="s">
        <v>60</v>
      </c>
      <c r="C249" s="25" t="s">
        <v>261</v>
      </c>
      <c r="D249" s="25" t="s">
        <v>83</v>
      </c>
      <c r="E249" s="139">
        <v>0</v>
      </c>
      <c r="F249" s="139"/>
      <c r="G249" s="139"/>
      <c r="H249" s="139"/>
      <c r="I249" s="139"/>
      <c r="J249" s="139">
        <v>12.2</v>
      </c>
      <c r="K249" s="139">
        <f>E249+J249</f>
        <v>12.2</v>
      </c>
      <c r="L249" s="43"/>
      <c r="M249" s="43"/>
      <c r="N249" s="124" t="e">
        <f t="shared" si="149"/>
        <v>#DIV/0!</v>
      </c>
      <c r="O249" s="124" t="e">
        <f t="shared" si="150"/>
        <v>#DIV/0!</v>
      </c>
    </row>
    <row r="250" spans="1:15" ht="38.25">
      <c r="A250" s="23" t="s">
        <v>233</v>
      </c>
      <c r="B250" s="25" t="s">
        <v>60</v>
      </c>
      <c r="C250" s="25" t="s">
        <v>235</v>
      </c>
      <c r="D250" s="25"/>
      <c r="E250" s="139">
        <f>E251</f>
        <v>319.6</v>
      </c>
      <c r="F250" s="139">
        <f aca="true" t="shared" si="155" ref="F250:M250">F251</f>
        <v>0</v>
      </c>
      <c r="G250" s="139">
        <f t="shared" si="155"/>
        <v>0</v>
      </c>
      <c r="H250" s="139">
        <f t="shared" si="155"/>
        <v>0</v>
      </c>
      <c r="I250" s="139">
        <f t="shared" si="155"/>
        <v>0</v>
      </c>
      <c r="J250" s="139">
        <f t="shared" si="155"/>
        <v>3.3</v>
      </c>
      <c r="K250" s="139">
        <f t="shared" si="155"/>
        <v>322.90000000000003</v>
      </c>
      <c r="L250" s="139">
        <f t="shared" si="155"/>
        <v>319.6</v>
      </c>
      <c r="M250" s="139">
        <f t="shared" si="155"/>
        <v>150.6</v>
      </c>
      <c r="N250" s="124">
        <f t="shared" si="149"/>
        <v>47.12140175219023</v>
      </c>
      <c r="O250" s="124">
        <f t="shared" si="150"/>
        <v>47.12140175219023</v>
      </c>
    </row>
    <row r="251" spans="1:15" ht="25.5">
      <c r="A251" s="47" t="s">
        <v>283</v>
      </c>
      <c r="B251" s="25" t="s">
        <v>60</v>
      </c>
      <c r="C251" s="25" t="s">
        <v>235</v>
      </c>
      <c r="D251" s="25" t="s">
        <v>82</v>
      </c>
      <c r="E251" s="139">
        <f>E252</f>
        <v>319.6</v>
      </c>
      <c r="F251" s="139">
        <f aca="true" t="shared" si="156" ref="F251:M251">F252</f>
        <v>0</v>
      </c>
      <c r="G251" s="139">
        <f t="shared" si="156"/>
        <v>0</v>
      </c>
      <c r="H251" s="139">
        <f t="shared" si="156"/>
        <v>0</v>
      </c>
      <c r="I251" s="139">
        <f t="shared" si="156"/>
        <v>0</v>
      </c>
      <c r="J251" s="139">
        <f t="shared" si="156"/>
        <v>3.3</v>
      </c>
      <c r="K251" s="139">
        <f t="shared" si="156"/>
        <v>322.90000000000003</v>
      </c>
      <c r="L251" s="139">
        <f t="shared" si="156"/>
        <v>319.6</v>
      </c>
      <c r="M251" s="139">
        <f t="shared" si="156"/>
        <v>150.6</v>
      </c>
      <c r="N251" s="124">
        <f t="shared" si="149"/>
        <v>47.12140175219023</v>
      </c>
      <c r="O251" s="124">
        <f t="shared" si="150"/>
        <v>47.12140175219023</v>
      </c>
    </row>
    <row r="252" spans="1:15" ht="25.5">
      <c r="A252" s="23" t="s">
        <v>266</v>
      </c>
      <c r="B252" s="25" t="s">
        <v>60</v>
      </c>
      <c r="C252" s="25" t="s">
        <v>235</v>
      </c>
      <c r="D252" s="25" t="s">
        <v>83</v>
      </c>
      <c r="E252" s="139">
        <v>319.6</v>
      </c>
      <c r="F252" s="139"/>
      <c r="G252" s="139"/>
      <c r="H252" s="139"/>
      <c r="I252" s="139"/>
      <c r="J252" s="139">
        <v>3.3</v>
      </c>
      <c r="K252" s="139">
        <f>E252+J252</f>
        <v>322.90000000000003</v>
      </c>
      <c r="L252" s="43">
        <v>319.6</v>
      </c>
      <c r="M252" s="79">
        <v>150.6</v>
      </c>
      <c r="N252" s="124">
        <f t="shared" si="149"/>
        <v>47.12140175219023</v>
      </c>
      <c r="O252" s="124">
        <f t="shared" si="150"/>
        <v>47.12140175219023</v>
      </c>
    </row>
    <row r="253" spans="1:15" ht="12.75">
      <c r="A253" s="28" t="s">
        <v>61</v>
      </c>
      <c r="B253" s="21" t="s">
        <v>60</v>
      </c>
      <c r="C253" s="64" t="s">
        <v>108</v>
      </c>
      <c r="D253" s="21"/>
      <c r="E253" s="125">
        <f aca="true" t="shared" si="157" ref="E253:M254">E254</f>
        <v>1317.9</v>
      </c>
      <c r="F253" s="125">
        <f t="shared" si="157"/>
        <v>1564</v>
      </c>
      <c r="G253" s="125">
        <f t="shared" si="157"/>
        <v>1564</v>
      </c>
      <c r="H253" s="125">
        <f t="shared" si="157"/>
        <v>1564</v>
      </c>
      <c r="I253" s="125">
        <f t="shared" si="157"/>
        <v>1564</v>
      </c>
      <c r="J253" s="125">
        <f t="shared" si="157"/>
        <v>49.5</v>
      </c>
      <c r="K253" s="125">
        <f t="shared" si="157"/>
        <v>1367.4</v>
      </c>
      <c r="L253" s="125">
        <f t="shared" si="157"/>
        <v>685.5</v>
      </c>
      <c r="M253" s="125">
        <f t="shared" si="157"/>
        <v>532.7</v>
      </c>
      <c r="N253" s="129">
        <f t="shared" si="149"/>
        <v>77.70970094821298</v>
      </c>
      <c r="O253" s="129">
        <f t="shared" si="150"/>
        <v>40.42036573336368</v>
      </c>
    </row>
    <row r="254" spans="1:15" ht="25.5">
      <c r="A254" s="47" t="s">
        <v>283</v>
      </c>
      <c r="B254" s="25" t="s">
        <v>60</v>
      </c>
      <c r="C254" s="25" t="s">
        <v>108</v>
      </c>
      <c r="D254" s="25" t="s">
        <v>82</v>
      </c>
      <c r="E254" s="123">
        <f t="shared" si="157"/>
        <v>1317.9</v>
      </c>
      <c r="F254" s="123">
        <f t="shared" si="157"/>
        <v>1564</v>
      </c>
      <c r="G254" s="123">
        <f t="shared" si="157"/>
        <v>1564</v>
      </c>
      <c r="H254" s="123">
        <f t="shared" si="157"/>
        <v>1564</v>
      </c>
      <c r="I254" s="123">
        <f t="shared" si="157"/>
        <v>1564</v>
      </c>
      <c r="J254" s="123">
        <f t="shared" si="157"/>
        <v>49.5</v>
      </c>
      <c r="K254" s="123">
        <f t="shared" si="157"/>
        <v>1367.4</v>
      </c>
      <c r="L254" s="123">
        <f t="shared" si="157"/>
        <v>685.5</v>
      </c>
      <c r="M254" s="123">
        <f t="shared" si="157"/>
        <v>532.7</v>
      </c>
      <c r="N254" s="124">
        <f t="shared" si="149"/>
        <v>77.70970094821298</v>
      </c>
      <c r="O254" s="124">
        <f t="shared" si="150"/>
        <v>40.42036573336368</v>
      </c>
    </row>
    <row r="255" spans="1:15" ht="25.5">
      <c r="A255" s="23" t="s">
        <v>266</v>
      </c>
      <c r="B255" s="25" t="s">
        <v>60</v>
      </c>
      <c r="C255" s="25" t="s">
        <v>108</v>
      </c>
      <c r="D255" s="25" t="s">
        <v>83</v>
      </c>
      <c r="E255" s="123">
        <v>1317.9</v>
      </c>
      <c r="F255" s="123">
        <v>1564</v>
      </c>
      <c r="G255" s="123">
        <v>1564</v>
      </c>
      <c r="H255" s="123">
        <v>1564</v>
      </c>
      <c r="I255" s="127">
        <v>1564</v>
      </c>
      <c r="J255" s="43">
        <v>49.5</v>
      </c>
      <c r="K255" s="79">
        <f>E255+J255</f>
        <v>1367.4</v>
      </c>
      <c r="L255" s="43">
        <v>685.5</v>
      </c>
      <c r="M255" s="79">
        <v>532.7</v>
      </c>
      <c r="N255" s="124">
        <f t="shared" si="149"/>
        <v>77.70970094821298</v>
      </c>
      <c r="O255" s="124">
        <f t="shared" si="150"/>
        <v>40.42036573336368</v>
      </c>
    </row>
    <row r="256" spans="1:15" ht="12.75">
      <c r="A256" s="28" t="s">
        <v>197</v>
      </c>
      <c r="B256" s="21" t="s">
        <v>60</v>
      </c>
      <c r="C256" s="64" t="s">
        <v>198</v>
      </c>
      <c r="D256" s="21"/>
      <c r="E256" s="125">
        <f>E257</f>
        <v>400</v>
      </c>
      <c r="F256" s="125">
        <f aca="true" t="shared" si="158" ref="F256:M256">F257</f>
        <v>0</v>
      </c>
      <c r="G256" s="125">
        <f t="shared" si="158"/>
        <v>0</v>
      </c>
      <c r="H256" s="125">
        <f t="shared" si="158"/>
        <v>0</v>
      </c>
      <c r="I256" s="125">
        <f t="shared" si="158"/>
        <v>0</v>
      </c>
      <c r="J256" s="125">
        <f t="shared" si="158"/>
        <v>0</v>
      </c>
      <c r="K256" s="125">
        <f t="shared" si="158"/>
        <v>400</v>
      </c>
      <c r="L256" s="125">
        <f t="shared" si="158"/>
        <v>142</v>
      </c>
      <c r="M256" s="125">
        <f t="shared" si="158"/>
        <v>27.5</v>
      </c>
      <c r="N256" s="124">
        <f t="shared" si="149"/>
        <v>19.366197183098592</v>
      </c>
      <c r="O256" s="124">
        <f t="shared" si="150"/>
        <v>6.875000000000001</v>
      </c>
    </row>
    <row r="257" spans="1:15" ht="25.5">
      <c r="A257" s="47" t="s">
        <v>283</v>
      </c>
      <c r="B257" s="25" t="s">
        <v>60</v>
      </c>
      <c r="C257" s="25" t="s">
        <v>198</v>
      </c>
      <c r="D257" s="25" t="s">
        <v>82</v>
      </c>
      <c r="E257" s="123">
        <f>E258</f>
        <v>400</v>
      </c>
      <c r="F257" s="123">
        <f aca="true" t="shared" si="159" ref="F257:M257">F258</f>
        <v>0</v>
      </c>
      <c r="G257" s="123">
        <f t="shared" si="159"/>
        <v>0</v>
      </c>
      <c r="H257" s="123">
        <f t="shared" si="159"/>
        <v>0</v>
      </c>
      <c r="I257" s="123">
        <f t="shared" si="159"/>
        <v>0</v>
      </c>
      <c r="J257" s="123">
        <f t="shared" si="159"/>
        <v>0</v>
      </c>
      <c r="K257" s="123">
        <f t="shared" si="159"/>
        <v>400</v>
      </c>
      <c r="L257" s="123">
        <f t="shared" si="159"/>
        <v>142</v>
      </c>
      <c r="M257" s="123">
        <f t="shared" si="159"/>
        <v>27.5</v>
      </c>
      <c r="N257" s="124">
        <f t="shared" si="149"/>
        <v>19.366197183098592</v>
      </c>
      <c r="O257" s="124">
        <f t="shared" si="150"/>
        <v>6.875000000000001</v>
      </c>
    </row>
    <row r="258" spans="1:15" ht="25.5">
      <c r="A258" s="23" t="s">
        <v>266</v>
      </c>
      <c r="B258" s="25" t="s">
        <v>60</v>
      </c>
      <c r="C258" s="25" t="s">
        <v>198</v>
      </c>
      <c r="D258" s="25" t="s">
        <v>83</v>
      </c>
      <c r="E258" s="123">
        <v>400</v>
      </c>
      <c r="F258" s="123"/>
      <c r="G258" s="123"/>
      <c r="H258" s="123"/>
      <c r="I258" s="127"/>
      <c r="J258" s="43"/>
      <c r="K258" s="79">
        <f>E258+J258</f>
        <v>400</v>
      </c>
      <c r="L258" s="43">
        <v>142</v>
      </c>
      <c r="M258" s="79">
        <v>27.5</v>
      </c>
      <c r="N258" s="124">
        <f t="shared" si="149"/>
        <v>19.366197183098592</v>
      </c>
      <c r="O258" s="124">
        <f t="shared" si="150"/>
        <v>6.875000000000001</v>
      </c>
    </row>
    <row r="259" spans="1:15" ht="12.75">
      <c r="A259" s="28" t="s">
        <v>171</v>
      </c>
      <c r="B259" s="64" t="s">
        <v>60</v>
      </c>
      <c r="C259" s="64" t="s">
        <v>172</v>
      </c>
      <c r="D259" s="64"/>
      <c r="E259" s="151">
        <f aca="true" t="shared" si="160" ref="E259:M260">E260</f>
        <v>4.9</v>
      </c>
      <c r="F259" s="151">
        <f t="shared" si="160"/>
        <v>0</v>
      </c>
      <c r="G259" s="151">
        <f t="shared" si="160"/>
        <v>0</v>
      </c>
      <c r="H259" s="151">
        <f t="shared" si="160"/>
        <v>0</v>
      </c>
      <c r="I259" s="151">
        <f t="shared" si="160"/>
        <v>0</v>
      </c>
      <c r="J259" s="151">
        <f t="shared" si="160"/>
        <v>0</v>
      </c>
      <c r="K259" s="151">
        <f t="shared" si="160"/>
        <v>4.9</v>
      </c>
      <c r="L259" s="151">
        <f t="shared" si="160"/>
        <v>4.9</v>
      </c>
      <c r="M259" s="151">
        <f t="shared" si="160"/>
        <v>4.9</v>
      </c>
      <c r="N259" s="129">
        <f t="shared" si="149"/>
        <v>100</v>
      </c>
      <c r="O259" s="129">
        <f t="shared" si="150"/>
        <v>100</v>
      </c>
    </row>
    <row r="260" spans="1:15" ht="25.5">
      <c r="A260" s="47" t="s">
        <v>283</v>
      </c>
      <c r="B260" s="25" t="s">
        <v>60</v>
      </c>
      <c r="C260" s="25" t="s">
        <v>172</v>
      </c>
      <c r="D260" s="25" t="s">
        <v>82</v>
      </c>
      <c r="E260" s="123">
        <f t="shared" si="160"/>
        <v>4.9</v>
      </c>
      <c r="F260" s="123">
        <f t="shared" si="160"/>
        <v>0</v>
      </c>
      <c r="G260" s="123">
        <f t="shared" si="160"/>
        <v>0</v>
      </c>
      <c r="H260" s="123">
        <f t="shared" si="160"/>
        <v>0</v>
      </c>
      <c r="I260" s="123">
        <f t="shared" si="160"/>
        <v>0</v>
      </c>
      <c r="J260" s="123">
        <f t="shared" si="160"/>
        <v>0</v>
      </c>
      <c r="K260" s="123">
        <f t="shared" si="160"/>
        <v>4.9</v>
      </c>
      <c r="L260" s="123">
        <f t="shared" si="160"/>
        <v>4.9</v>
      </c>
      <c r="M260" s="123">
        <f t="shared" si="160"/>
        <v>4.9</v>
      </c>
      <c r="N260" s="124">
        <f t="shared" si="149"/>
        <v>100</v>
      </c>
      <c r="O260" s="124">
        <f t="shared" si="150"/>
        <v>100</v>
      </c>
    </row>
    <row r="261" spans="1:15" ht="25.5">
      <c r="A261" s="23" t="s">
        <v>267</v>
      </c>
      <c r="B261" s="25" t="s">
        <v>60</v>
      </c>
      <c r="C261" s="25" t="s">
        <v>172</v>
      </c>
      <c r="D261" s="25" t="s">
        <v>83</v>
      </c>
      <c r="E261" s="123">
        <v>4.9</v>
      </c>
      <c r="F261" s="123"/>
      <c r="G261" s="123"/>
      <c r="H261" s="123"/>
      <c r="I261" s="127"/>
      <c r="J261" s="43"/>
      <c r="K261" s="79">
        <f>E261+J261</f>
        <v>4.9</v>
      </c>
      <c r="L261" s="43">
        <v>4.9</v>
      </c>
      <c r="M261" s="79">
        <v>4.9</v>
      </c>
      <c r="N261" s="124">
        <f t="shared" si="149"/>
        <v>100</v>
      </c>
      <c r="O261" s="124">
        <f t="shared" si="150"/>
        <v>100</v>
      </c>
    </row>
    <row r="262" spans="1:15" ht="12.75">
      <c r="A262" s="28" t="s">
        <v>62</v>
      </c>
      <c r="B262" s="21" t="s">
        <v>60</v>
      </c>
      <c r="C262" s="64" t="s">
        <v>109</v>
      </c>
      <c r="D262" s="21"/>
      <c r="E262" s="125">
        <f>E263+E267+E273+E269+E265+E275+E278+E281</f>
        <v>3513.5</v>
      </c>
      <c r="F262" s="125">
        <f aca="true" t="shared" si="161" ref="F262:M262">F263+F267+F273+F269+F265+F275+F278+F281</f>
        <v>2050</v>
      </c>
      <c r="G262" s="125">
        <f t="shared" si="161"/>
        <v>2063.4</v>
      </c>
      <c r="H262" s="125">
        <f t="shared" si="161"/>
        <v>2050</v>
      </c>
      <c r="I262" s="125">
        <f t="shared" si="161"/>
        <v>2240</v>
      </c>
      <c r="J262" s="125">
        <f t="shared" si="161"/>
        <v>-87.9</v>
      </c>
      <c r="K262" s="125">
        <f t="shared" si="161"/>
        <v>3020.1</v>
      </c>
      <c r="L262" s="125">
        <f t="shared" si="161"/>
        <v>1540</v>
      </c>
      <c r="M262" s="125">
        <f t="shared" si="161"/>
        <v>1093.7</v>
      </c>
      <c r="N262" s="129">
        <f t="shared" si="149"/>
        <v>71.01948051948052</v>
      </c>
      <c r="O262" s="129">
        <f t="shared" si="150"/>
        <v>31.128504340401307</v>
      </c>
    </row>
    <row r="263" spans="1:15" ht="25.5">
      <c r="A263" s="47" t="s">
        <v>283</v>
      </c>
      <c r="B263" s="25" t="s">
        <v>60</v>
      </c>
      <c r="C263" s="25" t="s">
        <v>109</v>
      </c>
      <c r="D263" s="25" t="s">
        <v>82</v>
      </c>
      <c r="E263" s="123">
        <f>E264</f>
        <v>2792.9</v>
      </c>
      <c r="F263" s="123">
        <f aca="true" t="shared" si="162" ref="F263:M263">F264</f>
        <v>2050</v>
      </c>
      <c r="G263" s="123">
        <f t="shared" si="162"/>
        <v>2063.4</v>
      </c>
      <c r="H263" s="123">
        <f t="shared" si="162"/>
        <v>2050</v>
      </c>
      <c r="I263" s="123">
        <f t="shared" si="162"/>
        <v>2240</v>
      </c>
      <c r="J263" s="123">
        <f t="shared" si="162"/>
        <v>-87.9</v>
      </c>
      <c r="K263" s="123">
        <f t="shared" si="162"/>
        <v>2705</v>
      </c>
      <c r="L263" s="123">
        <f t="shared" si="162"/>
        <v>1096</v>
      </c>
      <c r="M263" s="123">
        <f t="shared" si="162"/>
        <v>881.2</v>
      </c>
      <c r="N263" s="124">
        <f t="shared" si="149"/>
        <v>80.4014598540146</v>
      </c>
      <c r="O263" s="124">
        <f t="shared" si="150"/>
        <v>31.551433993340254</v>
      </c>
    </row>
    <row r="264" spans="1:15" ht="25.5">
      <c r="A264" s="47" t="s">
        <v>85</v>
      </c>
      <c r="B264" s="25" t="s">
        <v>60</v>
      </c>
      <c r="C264" s="25" t="s">
        <v>109</v>
      </c>
      <c r="D264" s="25" t="s">
        <v>83</v>
      </c>
      <c r="E264" s="123">
        <v>2792.9</v>
      </c>
      <c r="F264" s="123">
        <v>2050</v>
      </c>
      <c r="G264" s="123">
        <v>2063.4</v>
      </c>
      <c r="H264" s="123">
        <v>2050</v>
      </c>
      <c r="I264" s="127">
        <v>2240</v>
      </c>
      <c r="J264" s="43">
        <v>-87.9</v>
      </c>
      <c r="K264" s="79">
        <f>E264+J264</f>
        <v>2705</v>
      </c>
      <c r="L264" s="43">
        <v>1096</v>
      </c>
      <c r="M264" s="79">
        <v>881.2</v>
      </c>
      <c r="N264" s="124">
        <f t="shared" si="149"/>
        <v>80.4014598540146</v>
      </c>
      <c r="O264" s="124">
        <f t="shared" si="150"/>
        <v>31.551433993340254</v>
      </c>
    </row>
    <row r="265" spans="1:15" ht="12.75">
      <c r="A265" s="70" t="s">
        <v>265</v>
      </c>
      <c r="B265" s="25" t="s">
        <v>60</v>
      </c>
      <c r="C265" s="25" t="s">
        <v>109</v>
      </c>
      <c r="D265" s="25" t="s">
        <v>182</v>
      </c>
      <c r="E265" s="123">
        <f>E266</f>
        <v>30</v>
      </c>
      <c r="F265" s="123">
        <f aca="true" t="shared" si="163" ref="F265:M265">F266</f>
        <v>0</v>
      </c>
      <c r="G265" s="123">
        <f t="shared" si="163"/>
        <v>0</v>
      </c>
      <c r="H265" s="123">
        <f t="shared" si="163"/>
        <v>0</v>
      </c>
      <c r="I265" s="123">
        <f t="shared" si="163"/>
        <v>0</v>
      </c>
      <c r="J265" s="123">
        <f t="shared" si="163"/>
        <v>0</v>
      </c>
      <c r="K265" s="123">
        <f t="shared" si="163"/>
        <v>0</v>
      </c>
      <c r="L265" s="123">
        <f t="shared" si="163"/>
        <v>15</v>
      </c>
      <c r="M265" s="123">
        <f t="shared" si="163"/>
        <v>11</v>
      </c>
      <c r="N265" s="124">
        <f t="shared" si="149"/>
        <v>73.33333333333333</v>
      </c>
      <c r="O265" s="124">
        <f t="shared" si="150"/>
        <v>36.666666666666664</v>
      </c>
    </row>
    <row r="266" spans="1:15" ht="12.75">
      <c r="A266" s="59" t="s">
        <v>278</v>
      </c>
      <c r="B266" s="25" t="s">
        <v>60</v>
      </c>
      <c r="C266" s="25" t="s">
        <v>109</v>
      </c>
      <c r="D266" s="25" t="s">
        <v>277</v>
      </c>
      <c r="E266" s="123">
        <v>30</v>
      </c>
      <c r="F266" s="123"/>
      <c r="G266" s="123"/>
      <c r="H266" s="123"/>
      <c r="I266" s="127"/>
      <c r="J266" s="137"/>
      <c r="K266" s="132"/>
      <c r="L266" s="122">
        <v>15</v>
      </c>
      <c r="M266" s="79">
        <v>11</v>
      </c>
      <c r="N266" s="124">
        <f t="shared" si="149"/>
        <v>73.33333333333333</v>
      </c>
      <c r="O266" s="124">
        <f t="shared" si="150"/>
        <v>36.666666666666664</v>
      </c>
    </row>
    <row r="267" spans="1:15" ht="12.75">
      <c r="A267" s="77" t="s">
        <v>91</v>
      </c>
      <c r="B267" s="25" t="s">
        <v>60</v>
      </c>
      <c r="C267" s="25" t="s">
        <v>109</v>
      </c>
      <c r="D267" s="25" t="s">
        <v>88</v>
      </c>
      <c r="E267" s="123">
        <f>E268</f>
        <v>0.1</v>
      </c>
      <c r="F267" s="123">
        <f aca="true" t="shared" si="164" ref="F267:M267">F268</f>
        <v>0</v>
      </c>
      <c r="G267" s="123">
        <f t="shared" si="164"/>
        <v>0</v>
      </c>
      <c r="H267" s="123">
        <f t="shared" si="164"/>
        <v>0</v>
      </c>
      <c r="I267" s="123">
        <f t="shared" si="164"/>
        <v>0</v>
      </c>
      <c r="J267" s="123">
        <f t="shared" si="164"/>
        <v>0</v>
      </c>
      <c r="K267" s="123">
        <f t="shared" si="164"/>
        <v>0.1</v>
      </c>
      <c r="L267" s="123">
        <f t="shared" si="164"/>
        <v>0.1</v>
      </c>
      <c r="M267" s="123">
        <f t="shared" si="164"/>
        <v>0.1</v>
      </c>
      <c r="N267" s="124">
        <f t="shared" si="149"/>
        <v>100</v>
      </c>
      <c r="O267" s="124">
        <f t="shared" si="150"/>
        <v>100</v>
      </c>
    </row>
    <row r="268" spans="1:15" ht="12.75">
      <c r="A268" s="49" t="s">
        <v>90</v>
      </c>
      <c r="B268" s="31" t="s">
        <v>60</v>
      </c>
      <c r="C268" s="25" t="s">
        <v>109</v>
      </c>
      <c r="D268" s="25" t="s">
        <v>89</v>
      </c>
      <c r="E268" s="123">
        <v>0.1</v>
      </c>
      <c r="F268" s="123"/>
      <c r="G268" s="123"/>
      <c r="H268" s="123"/>
      <c r="I268" s="127"/>
      <c r="J268" s="43">
        <v>0</v>
      </c>
      <c r="K268" s="79">
        <f>E268+J268</f>
        <v>0.1</v>
      </c>
      <c r="L268" s="43">
        <v>0.1</v>
      </c>
      <c r="M268" s="79">
        <v>0.1</v>
      </c>
      <c r="N268" s="124">
        <f t="shared" si="149"/>
        <v>100</v>
      </c>
      <c r="O268" s="124">
        <f t="shared" si="150"/>
        <v>100</v>
      </c>
    </row>
    <row r="269" spans="1:15" ht="25.5">
      <c r="A269" s="49" t="s">
        <v>221</v>
      </c>
      <c r="B269" s="31" t="s">
        <v>60</v>
      </c>
      <c r="C269" s="25" t="s">
        <v>222</v>
      </c>
      <c r="D269" s="25"/>
      <c r="E269" s="123">
        <f>E270</f>
        <v>315</v>
      </c>
      <c r="F269" s="123">
        <f aca="true" t="shared" si="165" ref="F269:M269">F270</f>
        <v>0</v>
      </c>
      <c r="G269" s="123">
        <f t="shared" si="165"/>
        <v>0</v>
      </c>
      <c r="H269" s="123">
        <f t="shared" si="165"/>
        <v>0</v>
      </c>
      <c r="I269" s="123">
        <f t="shared" si="165"/>
        <v>0</v>
      </c>
      <c r="J269" s="123">
        <f t="shared" si="165"/>
        <v>0</v>
      </c>
      <c r="K269" s="123">
        <f t="shared" si="165"/>
        <v>315</v>
      </c>
      <c r="L269" s="123">
        <f t="shared" si="165"/>
        <v>132.5</v>
      </c>
      <c r="M269" s="123">
        <f t="shared" si="165"/>
        <v>110.8</v>
      </c>
      <c r="N269" s="124">
        <f t="shared" si="149"/>
        <v>83.62264150943396</v>
      </c>
      <c r="O269" s="124">
        <f t="shared" si="150"/>
        <v>35.17460317460318</v>
      </c>
    </row>
    <row r="270" spans="1:15" ht="25.5">
      <c r="A270" s="47" t="s">
        <v>283</v>
      </c>
      <c r="B270" s="31" t="s">
        <v>60</v>
      </c>
      <c r="C270" s="25" t="s">
        <v>222</v>
      </c>
      <c r="D270" s="25" t="s">
        <v>82</v>
      </c>
      <c r="E270" s="123">
        <f>E271</f>
        <v>315</v>
      </c>
      <c r="F270" s="123">
        <f aca="true" t="shared" si="166" ref="F270:K270">F271</f>
        <v>0</v>
      </c>
      <c r="G270" s="123">
        <f t="shared" si="166"/>
        <v>0</v>
      </c>
      <c r="H270" s="123">
        <f t="shared" si="166"/>
        <v>0</v>
      </c>
      <c r="I270" s="123">
        <f t="shared" si="166"/>
        <v>0</v>
      </c>
      <c r="J270" s="123">
        <f t="shared" si="166"/>
        <v>0</v>
      </c>
      <c r="K270" s="123">
        <f t="shared" si="166"/>
        <v>315</v>
      </c>
      <c r="L270" s="123">
        <v>132.5</v>
      </c>
      <c r="M270" s="123">
        <v>110.8</v>
      </c>
      <c r="N270" s="124">
        <f t="shared" si="149"/>
        <v>83.62264150943396</v>
      </c>
      <c r="O270" s="124">
        <f t="shared" si="150"/>
        <v>35.17460317460318</v>
      </c>
    </row>
    <row r="271" spans="1:15" ht="25.5">
      <c r="A271" s="23" t="s">
        <v>266</v>
      </c>
      <c r="B271" s="31" t="s">
        <v>60</v>
      </c>
      <c r="C271" s="25" t="s">
        <v>222</v>
      </c>
      <c r="D271" s="25" t="s">
        <v>83</v>
      </c>
      <c r="E271" s="123">
        <v>315</v>
      </c>
      <c r="F271" s="123"/>
      <c r="G271" s="123"/>
      <c r="H271" s="123"/>
      <c r="I271" s="127"/>
      <c r="J271" s="43">
        <v>0</v>
      </c>
      <c r="K271" s="79">
        <f>E271+J271</f>
        <v>315</v>
      </c>
      <c r="L271" s="43">
        <v>66.6</v>
      </c>
      <c r="M271" s="79">
        <v>66.5</v>
      </c>
      <c r="N271" s="124">
        <f t="shared" si="149"/>
        <v>99.84984984984986</v>
      </c>
      <c r="O271" s="124">
        <f t="shared" si="150"/>
        <v>21.11111111111111</v>
      </c>
    </row>
    <row r="272" spans="1:15" ht="12.75" hidden="1">
      <c r="A272" s="49" t="s">
        <v>220</v>
      </c>
      <c r="B272" s="31" t="s">
        <v>60</v>
      </c>
      <c r="C272" s="25" t="s">
        <v>217</v>
      </c>
      <c r="D272" s="25"/>
      <c r="E272" s="123">
        <f>E273</f>
        <v>0</v>
      </c>
      <c r="F272" s="123">
        <f aca="true" t="shared" si="167" ref="F272:M272">F273</f>
        <v>0</v>
      </c>
      <c r="G272" s="123">
        <f t="shared" si="167"/>
        <v>0</v>
      </c>
      <c r="H272" s="123">
        <f t="shared" si="167"/>
        <v>0</v>
      </c>
      <c r="I272" s="123">
        <f t="shared" si="167"/>
        <v>0</v>
      </c>
      <c r="J272" s="123">
        <f t="shared" si="167"/>
        <v>0</v>
      </c>
      <c r="K272" s="123">
        <f t="shared" si="167"/>
        <v>0</v>
      </c>
      <c r="L272" s="123">
        <f t="shared" si="167"/>
        <v>0</v>
      </c>
      <c r="M272" s="123">
        <f t="shared" si="167"/>
        <v>0</v>
      </c>
      <c r="N272" s="124" t="e">
        <f t="shared" si="149"/>
        <v>#DIV/0!</v>
      </c>
      <c r="O272" s="124" t="e">
        <f t="shared" si="150"/>
        <v>#DIV/0!</v>
      </c>
    </row>
    <row r="273" spans="1:15" ht="25.5" hidden="1">
      <c r="A273" s="47" t="s">
        <v>283</v>
      </c>
      <c r="B273" s="25" t="s">
        <v>60</v>
      </c>
      <c r="C273" s="25" t="s">
        <v>217</v>
      </c>
      <c r="D273" s="25" t="s">
        <v>82</v>
      </c>
      <c r="E273" s="123">
        <f>E274</f>
        <v>0</v>
      </c>
      <c r="F273" s="123">
        <f aca="true" t="shared" si="168" ref="F273:M273">F274</f>
        <v>0</v>
      </c>
      <c r="G273" s="123">
        <f t="shared" si="168"/>
        <v>0</v>
      </c>
      <c r="H273" s="123">
        <f t="shared" si="168"/>
        <v>0</v>
      </c>
      <c r="I273" s="123">
        <f t="shared" si="168"/>
        <v>0</v>
      </c>
      <c r="J273" s="123">
        <f t="shared" si="168"/>
        <v>0</v>
      </c>
      <c r="K273" s="123">
        <f t="shared" si="168"/>
        <v>0</v>
      </c>
      <c r="L273" s="123">
        <f t="shared" si="168"/>
        <v>0</v>
      </c>
      <c r="M273" s="123">
        <f t="shared" si="168"/>
        <v>0</v>
      </c>
      <c r="N273" s="124" t="e">
        <f t="shared" si="149"/>
        <v>#DIV/0!</v>
      </c>
      <c r="O273" s="124" t="e">
        <f t="shared" si="150"/>
        <v>#DIV/0!</v>
      </c>
    </row>
    <row r="274" spans="1:15" ht="25.5" hidden="1">
      <c r="A274" s="23" t="s">
        <v>267</v>
      </c>
      <c r="B274" s="25" t="s">
        <v>60</v>
      </c>
      <c r="C274" s="25" t="s">
        <v>217</v>
      </c>
      <c r="D274" s="25" t="s">
        <v>83</v>
      </c>
      <c r="E274" s="130">
        <v>0</v>
      </c>
      <c r="F274" s="130"/>
      <c r="G274" s="130"/>
      <c r="H274" s="130"/>
      <c r="I274" s="131"/>
      <c r="J274" s="121">
        <v>0</v>
      </c>
      <c r="K274" s="80">
        <f>E274+J274</f>
        <v>0</v>
      </c>
      <c r="L274" s="121">
        <v>0</v>
      </c>
      <c r="M274" s="80">
        <v>0</v>
      </c>
      <c r="N274" s="124" t="e">
        <f t="shared" si="149"/>
        <v>#DIV/0!</v>
      </c>
      <c r="O274" s="124" t="e">
        <f t="shared" si="150"/>
        <v>#DIV/0!</v>
      </c>
    </row>
    <row r="275" spans="1:15" ht="63.75">
      <c r="A275" s="59" t="s">
        <v>279</v>
      </c>
      <c r="B275" s="25" t="s">
        <v>60</v>
      </c>
      <c r="C275" s="25" t="s">
        <v>281</v>
      </c>
      <c r="D275" s="58"/>
      <c r="E275" s="79">
        <f>E276</f>
        <v>129.1</v>
      </c>
      <c r="F275" s="79">
        <f aca="true" t="shared" si="169" ref="F275:M275">F276</f>
        <v>0</v>
      </c>
      <c r="G275" s="79">
        <f t="shared" si="169"/>
        <v>0</v>
      </c>
      <c r="H275" s="79">
        <f t="shared" si="169"/>
        <v>0</v>
      </c>
      <c r="I275" s="79">
        <f t="shared" si="169"/>
        <v>0</v>
      </c>
      <c r="J275" s="79">
        <f t="shared" si="169"/>
        <v>0</v>
      </c>
      <c r="K275" s="79">
        <f t="shared" si="169"/>
        <v>0</v>
      </c>
      <c r="L275" s="79">
        <f t="shared" si="169"/>
        <v>50</v>
      </c>
      <c r="M275" s="79">
        <f t="shared" si="169"/>
        <v>0</v>
      </c>
      <c r="N275" s="124">
        <f t="shared" si="149"/>
        <v>0</v>
      </c>
      <c r="O275" s="124">
        <f t="shared" si="150"/>
        <v>0</v>
      </c>
    </row>
    <row r="276" spans="1:15" ht="25.5">
      <c r="A276" s="47" t="s">
        <v>283</v>
      </c>
      <c r="B276" s="25" t="s">
        <v>60</v>
      </c>
      <c r="C276" s="25" t="s">
        <v>281</v>
      </c>
      <c r="D276" s="58" t="s">
        <v>82</v>
      </c>
      <c r="E276" s="79">
        <f>E277</f>
        <v>129.1</v>
      </c>
      <c r="F276" s="79">
        <f aca="true" t="shared" si="170" ref="F276:M276">F277</f>
        <v>0</v>
      </c>
      <c r="G276" s="79">
        <f t="shared" si="170"/>
        <v>0</v>
      </c>
      <c r="H276" s="79">
        <f t="shared" si="170"/>
        <v>0</v>
      </c>
      <c r="I276" s="79">
        <f t="shared" si="170"/>
        <v>0</v>
      </c>
      <c r="J276" s="79">
        <f t="shared" si="170"/>
        <v>0</v>
      </c>
      <c r="K276" s="79">
        <f t="shared" si="170"/>
        <v>0</v>
      </c>
      <c r="L276" s="79">
        <f t="shared" si="170"/>
        <v>50</v>
      </c>
      <c r="M276" s="79">
        <f t="shared" si="170"/>
        <v>0</v>
      </c>
      <c r="N276" s="124">
        <f t="shared" si="149"/>
        <v>0</v>
      </c>
      <c r="O276" s="124">
        <f t="shared" si="150"/>
        <v>0</v>
      </c>
    </row>
    <row r="277" spans="1:15" ht="25.5">
      <c r="A277" s="23" t="s">
        <v>266</v>
      </c>
      <c r="B277" s="25" t="s">
        <v>60</v>
      </c>
      <c r="C277" s="25" t="s">
        <v>281</v>
      </c>
      <c r="D277" s="58" t="s">
        <v>83</v>
      </c>
      <c r="E277" s="79">
        <v>129.1</v>
      </c>
      <c r="F277" s="79"/>
      <c r="G277" s="79"/>
      <c r="H277" s="79"/>
      <c r="I277" s="79"/>
      <c r="J277" s="43"/>
      <c r="K277" s="79"/>
      <c r="L277" s="43">
        <v>50</v>
      </c>
      <c r="M277" s="79">
        <v>0</v>
      </c>
      <c r="N277" s="124">
        <f t="shared" si="149"/>
        <v>0</v>
      </c>
      <c r="O277" s="124">
        <f t="shared" si="150"/>
        <v>0</v>
      </c>
    </row>
    <row r="278" spans="1:15" ht="51">
      <c r="A278" s="59" t="s">
        <v>280</v>
      </c>
      <c r="B278" s="25" t="s">
        <v>60</v>
      </c>
      <c r="C278" s="25" t="s">
        <v>282</v>
      </c>
      <c r="D278" s="58"/>
      <c r="E278" s="79">
        <f>E279</f>
        <v>90.4</v>
      </c>
      <c r="F278" s="79">
        <f aca="true" t="shared" si="171" ref="F278:M278">F279</f>
        <v>0</v>
      </c>
      <c r="G278" s="79">
        <f t="shared" si="171"/>
        <v>0</v>
      </c>
      <c r="H278" s="79">
        <f t="shared" si="171"/>
        <v>0</v>
      </c>
      <c r="I278" s="79">
        <f t="shared" si="171"/>
        <v>0</v>
      </c>
      <c r="J278" s="79">
        <f t="shared" si="171"/>
        <v>0</v>
      </c>
      <c r="K278" s="79">
        <f t="shared" si="171"/>
        <v>0</v>
      </c>
      <c r="L278" s="79">
        <f t="shared" si="171"/>
        <v>90.4</v>
      </c>
      <c r="M278" s="79">
        <f t="shared" si="171"/>
        <v>0</v>
      </c>
      <c r="N278" s="124">
        <f t="shared" si="149"/>
        <v>0</v>
      </c>
      <c r="O278" s="124">
        <f t="shared" si="150"/>
        <v>0</v>
      </c>
    </row>
    <row r="279" spans="1:15" ht="25.5">
      <c r="A279" s="47" t="s">
        <v>283</v>
      </c>
      <c r="B279" s="25" t="s">
        <v>60</v>
      </c>
      <c r="C279" s="25" t="s">
        <v>282</v>
      </c>
      <c r="D279" s="58" t="s">
        <v>82</v>
      </c>
      <c r="E279" s="79">
        <f>E280</f>
        <v>90.4</v>
      </c>
      <c r="F279" s="79">
        <f aca="true" t="shared" si="172" ref="F279:M279">F280</f>
        <v>0</v>
      </c>
      <c r="G279" s="79">
        <f t="shared" si="172"/>
        <v>0</v>
      </c>
      <c r="H279" s="79">
        <f t="shared" si="172"/>
        <v>0</v>
      </c>
      <c r="I279" s="79">
        <f t="shared" si="172"/>
        <v>0</v>
      </c>
      <c r="J279" s="79">
        <f t="shared" si="172"/>
        <v>0</v>
      </c>
      <c r="K279" s="79">
        <f t="shared" si="172"/>
        <v>0</v>
      </c>
      <c r="L279" s="79">
        <f t="shared" si="172"/>
        <v>90.4</v>
      </c>
      <c r="M279" s="79">
        <f t="shared" si="172"/>
        <v>0</v>
      </c>
      <c r="N279" s="124">
        <f t="shared" si="149"/>
        <v>0</v>
      </c>
      <c r="O279" s="124">
        <f t="shared" si="150"/>
        <v>0</v>
      </c>
    </row>
    <row r="280" spans="1:15" ht="25.5">
      <c r="A280" s="23" t="s">
        <v>266</v>
      </c>
      <c r="B280" s="25" t="s">
        <v>60</v>
      </c>
      <c r="C280" s="25" t="s">
        <v>282</v>
      </c>
      <c r="D280" s="58" t="s">
        <v>83</v>
      </c>
      <c r="E280" s="79">
        <v>90.4</v>
      </c>
      <c r="F280" s="79"/>
      <c r="G280" s="79"/>
      <c r="H280" s="79"/>
      <c r="I280" s="79"/>
      <c r="J280" s="43"/>
      <c r="K280" s="79"/>
      <c r="L280" s="43">
        <v>90.4</v>
      </c>
      <c r="M280" s="79">
        <v>0</v>
      </c>
      <c r="N280" s="124">
        <f t="shared" si="149"/>
        <v>0</v>
      </c>
      <c r="O280" s="124">
        <f t="shared" si="150"/>
        <v>0</v>
      </c>
    </row>
    <row r="281" spans="1:15" ht="25.5">
      <c r="A281" s="47" t="s">
        <v>301</v>
      </c>
      <c r="B281" s="25" t="s">
        <v>60</v>
      </c>
      <c r="C281" s="25" t="s">
        <v>342</v>
      </c>
      <c r="D281" s="58"/>
      <c r="E281" s="79">
        <f>E282</f>
        <v>156</v>
      </c>
      <c r="F281" s="79">
        <f aca="true" t="shared" si="173" ref="F281:M281">F282</f>
        <v>0</v>
      </c>
      <c r="G281" s="79">
        <f t="shared" si="173"/>
        <v>0</v>
      </c>
      <c r="H281" s="79">
        <f t="shared" si="173"/>
        <v>0</v>
      </c>
      <c r="I281" s="79">
        <f t="shared" si="173"/>
        <v>0</v>
      </c>
      <c r="J281" s="79">
        <f t="shared" si="173"/>
        <v>0</v>
      </c>
      <c r="K281" s="79">
        <f t="shared" si="173"/>
        <v>0</v>
      </c>
      <c r="L281" s="79">
        <f t="shared" si="173"/>
        <v>156</v>
      </c>
      <c r="M281" s="79">
        <f t="shared" si="173"/>
        <v>90.6</v>
      </c>
      <c r="N281" s="124">
        <f t="shared" si="149"/>
        <v>58.07692307692307</v>
      </c>
      <c r="O281" s="124">
        <f t="shared" si="150"/>
        <v>58.07692307692307</v>
      </c>
    </row>
    <row r="282" spans="1:15" ht="25.5">
      <c r="A282" s="23" t="s">
        <v>266</v>
      </c>
      <c r="B282" s="25" t="s">
        <v>60</v>
      </c>
      <c r="C282" s="25" t="s">
        <v>342</v>
      </c>
      <c r="D282" s="58"/>
      <c r="E282" s="79">
        <f>E283</f>
        <v>156</v>
      </c>
      <c r="F282" s="79">
        <f aca="true" t="shared" si="174" ref="F282:M282">F283</f>
        <v>0</v>
      </c>
      <c r="G282" s="79">
        <f t="shared" si="174"/>
        <v>0</v>
      </c>
      <c r="H282" s="79">
        <f t="shared" si="174"/>
        <v>0</v>
      </c>
      <c r="I282" s="79">
        <f t="shared" si="174"/>
        <v>0</v>
      </c>
      <c r="J282" s="79">
        <f t="shared" si="174"/>
        <v>0</v>
      </c>
      <c r="K282" s="79">
        <f t="shared" si="174"/>
        <v>0</v>
      </c>
      <c r="L282" s="79">
        <f t="shared" si="174"/>
        <v>156</v>
      </c>
      <c r="M282" s="79">
        <f t="shared" si="174"/>
        <v>90.6</v>
      </c>
      <c r="N282" s="124">
        <f t="shared" si="149"/>
        <v>58.07692307692307</v>
      </c>
      <c r="O282" s="124">
        <f t="shared" si="150"/>
        <v>58.07692307692307</v>
      </c>
    </row>
    <row r="283" spans="1:15" ht="25.5">
      <c r="A283" s="47" t="s">
        <v>283</v>
      </c>
      <c r="B283" s="25" t="s">
        <v>60</v>
      </c>
      <c r="C283" s="25" t="s">
        <v>342</v>
      </c>
      <c r="D283" s="58"/>
      <c r="E283" s="79">
        <v>156</v>
      </c>
      <c r="F283" s="79"/>
      <c r="G283" s="79"/>
      <c r="H283" s="79"/>
      <c r="I283" s="79"/>
      <c r="J283" s="43"/>
      <c r="K283" s="79"/>
      <c r="L283" s="43">
        <v>156</v>
      </c>
      <c r="M283" s="79">
        <v>90.6</v>
      </c>
      <c r="N283" s="124">
        <f t="shared" si="149"/>
        <v>58.07692307692307</v>
      </c>
      <c r="O283" s="124">
        <f t="shared" si="150"/>
        <v>58.07692307692307</v>
      </c>
    </row>
    <row r="284" spans="1:15" ht="14.25">
      <c r="A284" s="33" t="s">
        <v>16</v>
      </c>
      <c r="B284" s="32" t="s">
        <v>17</v>
      </c>
      <c r="C284" s="32"/>
      <c r="D284" s="32" t="s">
        <v>24</v>
      </c>
      <c r="E284" s="152">
        <f>E285</f>
        <v>20</v>
      </c>
      <c r="F284" s="152">
        <f aca="true" t="shared" si="175" ref="F284:M284">F285</f>
        <v>29</v>
      </c>
      <c r="G284" s="152">
        <f t="shared" si="175"/>
        <v>30</v>
      </c>
      <c r="H284" s="152">
        <f t="shared" si="175"/>
        <v>29</v>
      </c>
      <c r="I284" s="152">
        <f t="shared" si="175"/>
        <v>31</v>
      </c>
      <c r="J284" s="152">
        <f t="shared" si="175"/>
        <v>0</v>
      </c>
      <c r="K284" s="152">
        <f t="shared" si="175"/>
        <v>20</v>
      </c>
      <c r="L284" s="152">
        <f t="shared" si="175"/>
        <v>19.9</v>
      </c>
      <c r="M284" s="152">
        <f t="shared" si="175"/>
        <v>0</v>
      </c>
      <c r="N284" s="153">
        <f t="shared" si="149"/>
        <v>0</v>
      </c>
      <c r="O284" s="114">
        <f t="shared" si="150"/>
        <v>0</v>
      </c>
    </row>
    <row r="285" spans="1:15" ht="12.75">
      <c r="A285" s="28" t="s">
        <v>268</v>
      </c>
      <c r="B285" s="21" t="s">
        <v>18</v>
      </c>
      <c r="C285" s="21"/>
      <c r="D285" s="21"/>
      <c r="E285" s="125">
        <f>E286+E290</f>
        <v>20</v>
      </c>
      <c r="F285" s="125">
        <f aca="true" t="shared" si="176" ref="F285:M285">F286+F290</f>
        <v>29</v>
      </c>
      <c r="G285" s="125">
        <f t="shared" si="176"/>
        <v>30</v>
      </c>
      <c r="H285" s="125">
        <f t="shared" si="176"/>
        <v>29</v>
      </c>
      <c r="I285" s="125">
        <f t="shared" si="176"/>
        <v>31</v>
      </c>
      <c r="J285" s="125">
        <f t="shared" si="176"/>
        <v>0</v>
      </c>
      <c r="K285" s="125">
        <f t="shared" si="176"/>
        <v>20</v>
      </c>
      <c r="L285" s="125">
        <f t="shared" si="176"/>
        <v>19.9</v>
      </c>
      <c r="M285" s="125">
        <f t="shared" si="176"/>
        <v>0</v>
      </c>
      <c r="N285" s="129">
        <f t="shared" si="149"/>
        <v>0</v>
      </c>
      <c r="O285" s="129">
        <f t="shared" si="150"/>
        <v>0</v>
      </c>
    </row>
    <row r="286" spans="1:15" ht="12.75">
      <c r="A286" s="23" t="s">
        <v>63</v>
      </c>
      <c r="B286" s="25" t="s">
        <v>18</v>
      </c>
      <c r="C286" s="25" t="s">
        <v>110</v>
      </c>
      <c r="D286" s="25"/>
      <c r="E286" s="123">
        <f>E287</f>
        <v>20</v>
      </c>
      <c r="F286" s="123">
        <f aca="true" t="shared" si="177" ref="F286:M286">F287</f>
        <v>29</v>
      </c>
      <c r="G286" s="123">
        <f t="shared" si="177"/>
        <v>30</v>
      </c>
      <c r="H286" s="123">
        <f t="shared" si="177"/>
        <v>29</v>
      </c>
      <c r="I286" s="123">
        <f t="shared" si="177"/>
        <v>31</v>
      </c>
      <c r="J286" s="123">
        <f t="shared" si="177"/>
        <v>0</v>
      </c>
      <c r="K286" s="123">
        <f t="shared" si="177"/>
        <v>20</v>
      </c>
      <c r="L286" s="123">
        <f t="shared" si="177"/>
        <v>19.9</v>
      </c>
      <c r="M286" s="123">
        <f t="shared" si="177"/>
        <v>0</v>
      </c>
      <c r="N286" s="124">
        <f t="shared" si="149"/>
        <v>0</v>
      </c>
      <c r="O286" s="124">
        <f t="shared" si="150"/>
        <v>0</v>
      </c>
    </row>
    <row r="287" spans="1:15" ht="12.75">
      <c r="A287" s="23" t="s">
        <v>64</v>
      </c>
      <c r="B287" s="25" t="s">
        <v>18</v>
      </c>
      <c r="C287" s="25" t="s">
        <v>111</v>
      </c>
      <c r="D287" s="25"/>
      <c r="E287" s="123">
        <f>E288</f>
        <v>20</v>
      </c>
      <c r="F287" s="123">
        <f aca="true" t="shared" si="178" ref="F287:M288">F288</f>
        <v>29</v>
      </c>
      <c r="G287" s="123">
        <f t="shared" si="178"/>
        <v>30</v>
      </c>
      <c r="H287" s="123">
        <f t="shared" si="178"/>
        <v>29</v>
      </c>
      <c r="I287" s="123">
        <f t="shared" si="178"/>
        <v>31</v>
      </c>
      <c r="J287" s="123">
        <f t="shared" si="178"/>
        <v>0</v>
      </c>
      <c r="K287" s="123">
        <f t="shared" si="178"/>
        <v>20</v>
      </c>
      <c r="L287" s="123">
        <f t="shared" si="178"/>
        <v>19.9</v>
      </c>
      <c r="M287" s="123">
        <f t="shared" si="178"/>
        <v>0</v>
      </c>
      <c r="N287" s="124">
        <f t="shared" si="149"/>
        <v>0</v>
      </c>
      <c r="O287" s="124">
        <f t="shared" si="150"/>
        <v>0</v>
      </c>
    </row>
    <row r="288" spans="1:15" ht="12.75">
      <c r="A288" s="70" t="s">
        <v>265</v>
      </c>
      <c r="B288" s="29" t="s">
        <v>18</v>
      </c>
      <c r="C288" s="29" t="s">
        <v>111</v>
      </c>
      <c r="D288" s="29" t="s">
        <v>182</v>
      </c>
      <c r="E288" s="130">
        <f>E289</f>
        <v>20</v>
      </c>
      <c r="F288" s="130">
        <f t="shared" si="178"/>
        <v>29</v>
      </c>
      <c r="G288" s="130">
        <f t="shared" si="178"/>
        <v>30</v>
      </c>
      <c r="H288" s="130">
        <f t="shared" si="178"/>
        <v>29</v>
      </c>
      <c r="I288" s="130">
        <f t="shared" si="178"/>
        <v>31</v>
      </c>
      <c r="J288" s="130">
        <f t="shared" si="178"/>
        <v>0</v>
      </c>
      <c r="K288" s="130">
        <f t="shared" si="178"/>
        <v>20</v>
      </c>
      <c r="L288" s="130">
        <f t="shared" si="178"/>
        <v>19.9</v>
      </c>
      <c r="M288" s="130">
        <f t="shared" si="178"/>
        <v>0</v>
      </c>
      <c r="N288" s="124">
        <f t="shared" si="149"/>
        <v>0</v>
      </c>
      <c r="O288" s="124">
        <f t="shared" si="150"/>
        <v>0</v>
      </c>
    </row>
    <row r="289" spans="1:15" ht="12.75">
      <c r="A289" s="59" t="s">
        <v>278</v>
      </c>
      <c r="B289" s="92" t="s">
        <v>18</v>
      </c>
      <c r="C289" s="92" t="s">
        <v>111</v>
      </c>
      <c r="D289" s="92" t="s">
        <v>277</v>
      </c>
      <c r="E289" s="154">
        <v>20</v>
      </c>
      <c r="F289" s="79">
        <v>29</v>
      </c>
      <c r="G289" s="79">
        <v>30</v>
      </c>
      <c r="H289" s="79">
        <v>29</v>
      </c>
      <c r="I289" s="79">
        <v>31</v>
      </c>
      <c r="J289" s="43">
        <v>0</v>
      </c>
      <c r="K289" s="79">
        <f>E289+J289</f>
        <v>20</v>
      </c>
      <c r="L289" s="43">
        <v>19.9</v>
      </c>
      <c r="M289" s="79">
        <v>0</v>
      </c>
      <c r="N289" s="124">
        <f t="shared" si="149"/>
        <v>0</v>
      </c>
      <c r="O289" s="124">
        <f t="shared" si="150"/>
        <v>0</v>
      </c>
    </row>
    <row r="290" spans="1:15" ht="12.75" hidden="1">
      <c r="A290" s="59" t="s">
        <v>1</v>
      </c>
      <c r="B290" s="92" t="s">
        <v>18</v>
      </c>
      <c r="C290" s="92" t="s">
        <v>107</v>
      </c>
      <c r="D290" s="92"/>
      <c r="E290" s="154">
        <f>E291</f>
        <v>0</v>
      </c>
      <c r="F290" s="154">
        <f aca="true" t="shared" si="179" ref="F290:M290">F291</f>
        <v>0</v>
      </c>
      <c r="G290" s="154">
        <f t="shared" si="179"/>
        <v>0</v>
      </c>
      <c r="H290" s="154">
        <f t="shared" si="179"/>
        <v>0</v>
      </c>
      <c r="I290" s="154">
        <f t="shared" si="179"/>
        <v>0</v>
      </c>
      <c r="J290" s="154">
        <f t="shared" si="179"/>
        <v>0</v>
      </c>
      <c r="K290" s="154">
        <f t="shared" si="179"/>
        <v>0</v>
      </c>
      <c r="L290" s="154">
        <f t="shared" si="179"/>
        <v>0</v>
      </c>
      <c r="M290" s="154">
        <f t="shared" si="179"/>
        <v>0</v>
      </c>
      <c r="N290" s="124" t="e">
        <f t="shared" si="149"/>
        <v>#DIV/0!</v>
      </c>
      <c r="O290" s="124" t="e">
        <f t="shared" si="150"/>
        <v>#DIV/0!</v>
      </c>
    </row>
    <row r="291" spans="1:15" ht="38.25" hidden="1">
      <c r="A291" s="78" t="s">
        <v>296</v>
      </c>
      <c r="B291" s="93" t="s">
        <v>18</v>
      </c>
      <c r="C291" s="94" t="s">
        <v>250</v>
      </c>
      <c r="D291" s="94"/>
      <c r="E291" s="155">
        <f>E292</f>
        <v>0</v>
      </c>
      <c r="F291" s="155">
        <f aca="true" t="shared" si="180" ref="F291:M291">F292</f>
        <v>0</v>
      </c>
      <c r="G291" s="155">
        <f t="shared" si="180"/>
        <v>0</v>
      </c>
      <c r="H291" s="155">
        <f t="shared" si="180"/>
        <v>0</v>
      </c>
      <c r="I291" s="155">
        <f t="shared" si="180"/>
        <v>0</v>
      </c>
      <c r="J291" s="155">
        <f t="shared" si="180"/>
        <v>0</v>
      </c>
      <c r="K291" s="155">
        <f t="shared" si="180"/>
        <v>0</v>
      </c>
      <c r="L291" s="155">
        <f t="shared" si="180"/>
        <v>0</v>
      </c>
      <c r="M291" s="155">
        <f t="shared" si="180"/>
        <v>0</v>
      </c>
      <c r="N291" s="124" t="e">
        <f t="shared" si="149"/>
        <v>#DIV/0!</v>
      </c>
      <c r="O291" s="124" t="e">
        <f t="shared" si="150"/>
        <v>#DIV/0!</v>
      </c>
    </row>
    <row r="292" spans="1:15" ht="38.25" hidden="1">
      <c r="A292" s="47" t="s">
        <v>249</v>
      </c>
      <c r="B292" s="91" t="s">
        <v>18</v>
      </c>
      <c r="C292" s="99" t="s">
        <v>288</v>
      </c>
      <c r="D292" s="92"/>
      <c r="E292" s="154">
        <f>E293</f>
        <v>0</v>
      </c>
      <c r="F292" s="154">
        <f aca="true" t="shared" si="181" ref="F292:M292">F293</f>
        <v>0</v>
      </c>
      <c r="G292" s="154">
        <f t="shared" si="181"/>
        <v>0</v>
      </c>
      <c r="H292" s="154">
        <f t="shared" si="181"/>
        <v>0</v>
      </c>
      <c r="I292" s="154">
        <f t="shared" si="181"/>
        <v>0</v>
      </c>
      <c r="J292" s="154">
        <f t="shared" si="181"/>
        <v>0</v>
      </c>
      <c r="K292" s="154">
        <f t="shared" si="181"/>
        <v>0</v>
      </c>
      <c r="L292" s="154">
        <f t="shared" si="181"/>
        <v>0</v>
      </c>
      <c r="M292" s="154">
        <f t="shared" si="181"/>
        <v>0</v>
      </c>
      <c r="N292" s="124" t="e">
        <f t="shared" si="149"/>
        <v>#DIV/0!</v>
      </c>
      <c r="O292" s="124" t="e">
        <f t="shared" si="150"/>
        <v>#DIV/0!</v>
      </c>
    </row>
    <row r="293" spans="1:15" ht="52.5" customHeight="1" hidden="1">
      <c r="A293" s="59" t="s">
        <v>248</v>
      </c>
      <c r="B293" s="92" t="s">
        <v>18</v>
      </c>
      <c r="C293" s="92" t="s">
        <v>288</v>
      </c>
      <c r="D293" s="97" t="s">
        <v>79</v>
      </c>
      <c r="E293" s="154">
        <f>E294</f>
        <v>0</v>
      </c>
      <c r="F293" s="154">
        <f aca="true" t="shared" si="182" ref="F293:M293">F294</f>
        <v>0</v>
      </c>
      <c r="G293" s="154">
        <f t="shared" si="182"/>
        <v>0</v>
      </c>
      <c r="H293" s="154">
        <f t="shared" si="182"/>
        <v>0</v>
      </c>
      <c r="I293" s="154">
        <f t="shared" si="182"/>
        <v>0</v>
      </c>
      <c r="J293" s="154">
        <f t="shared" si="182"/>
        <v>0</v>
      </c>
      <c r="K293" s="154">
        <f t="shared" si="182"/>
        <v>0</v>
      </c>
      <c r="L293" s="154">
        <f t="shared" si="182"/>
        <v>0</v>
      </c>
      <c r="M293" s="154">
        <f t="shared" si="182"/>
        <v>0</v>
      </c>
      <c r="N293" s="124" t="e">
        <f t="shared" si="149"/>
        <v>#DIV/0!</v>
      </c>
      <c r="O293" s="124" t="e">
        <f t="shared" si="150"/>
        <v>#DIV/0!</v>
      </c>
    </row>
    <row r="294" spans="1:15" ht="12.75" hidden="1">
      <c r="A294" s="59" t="s">
        <v>246</v>
      </c>
      <c r="B294" s="92" t="s">
        <v>18</v>
      </c>
      <c r="C294" s="92" t="s">
        <v>288</v>
      </c>
      <c r="D294" s="97" t="s">
        <v>247</v>
      </c>
      <c r="E294" s="154"/>
      <c r="F294" s="79"/>
      <c r="G294" s="79"/>
      <c r="H294" s="79"/>
      <c r="I294" s="79"/>
      <c r="J294" s="43"/>
      <c r="K294" s="79"/>
      <c r="L294" s="43"/>
      <c r="M294" s="43"/>
      <c r="N294" s="124" t="e">
        <f t="shared" si="149"/>
        <v>#DIV/0!</v>
      </c>
      <c r="O294" s="124" t="e">
        <f t="shared" si="150"/>
        <v>#DIV/0!</v>
      </c>
    </row>
    <row r="295" spans="1:15" ht="14.25">
      <c r="A295" s="74" t="s">
        <v>19</v>
      </c>
      <c r="B295" s="75" t="s">
        <v>20</v>
      </c>
      <c r="C295" s="75"/>
      <c r="D295" s="98"/>
      <c r="E295" s="141">
        <f>E296+E315</f>
        <v>5753.799999999999</v>
      </c>
      <c r="F295" s="141">
        <f aca="true" t="shared" si="183" ref="F295:M295">F296+F315</f>
        <v>32</v>
      </c>
      <c r="G295" s="141">
        <f t="shared" si="183"/>
        <v>32</v>
      </c>
      <c r="H295" s="141">
        <f t="shared" si="183"/>
        <v>32</v>
      </c>
      <c r="I295" s="141">
        <f t="shared" si="183"/>
        <v>32</v>
      </c>
      <c r="J295" s="141">
        <f t="shared" si="183"/>
        <v>3632.9000000000005</v>
      </c>
      <c r="K295" s="141">
        <f t="shared" si="183"/>
        <v>9286.699999999999</v>
      </c>
      <c r="L295" s="141">
        <f t="shared" si="183"/>
        <v>5328</v>
      </c>
      <c r="M295" s="141">
        <f t="shared" si="183"/>
        <v>5228</v>
      </c>
      <c r="N295" s="114">
        <f t="shared" si="149"/>
        <v>98.12312312312312</v>
      </c>
      <c r="O295" s="114">
        <f t="shared" si="150"/>
        <v>90.86169140394176</v>
      </c>
    </row>
    <row r="296" spans="1:15" ht="12.75">
      <c r="A296" s="96" t="s">
        <v>21</v>
      </c>
      <c r="B296" s="71" t="s">
        <v>22</v>
      </c>
      <c r="C296" s="71"/>
      <c r="D296" s="71"/>
      <c r="E296" s="100">
        <f>E306+E300+E297</f>
        <v>260</v>
      </c>
      <c r="F296" s="100">
        <f aca="true" t="shared" si="184" ref="F296:M296">F306+F300+F297</f>
        <v>32</v>
      </c>
      <c r="G296" s="100">
        <f t="shared" si="184"/>
        <v>32</v>
      </c>
      <c r="H296" s="100">
        <f t="shared" si="184"/>
        <v>32</v>
      </c>
      <c r="I296" s="100">
        <f t="shared" si="184"/>
        <v>32</v>
      </c>
      <c r="J296" s="100">
        <f t="shared" si="184"/>
        <v>8.3</v>
      </c>
      <c r="K296" s="100">
        <f t="shared" si="184"/>
        <v>168.3</v>
      </c>
      <c r="L296" s="100">
        <f t="shared" si="184"/>
        <v>180</v>
      </c>
      <c r="M296" s="100">
        <f t="shared" si="184"/>
        <v>80</v>
      </c>
      <c r="N296" s="129">
        <f t="shared" si="149"/>
        <v>44.44444444444444</v>
      </c>
      <c r="O296" s="129">
        <f t="shared" si="150"/>
        <v>30.76923076923077</v>
      </c>
    </row>
    <row r="297" spans="1:15" ht="38.25" hidden="1">
      <c r="A297" s="72" t="s">
        <v>181</v>
      </c>
      <c r="B297" s="30" t="s">
        <v>22</v>
      </c>
      <c r="C297" s="30" t="s">
        <v>179</v>
      </c>
      <c r="D297" s="71"/>
      <c r="E297" s="79">
        <f>E298</f>
        <v>0</v>
      </c>
      <c r="F297" s="79">
        <f aca="true" t="shared" si="185" ref="F297:M297">F298</f>
        <v>0</v>
      </c>
      <c r="G297" s="79">
        <f t="shared" si="185"/>
        <v>0</v>
      </c>
      <c r="H297" s="79">
        <f t="shared" si="185"/>
        <v>0</v>
      </c>
      <c r="I297" s="79">
        <f t="shared" si="185"/>
        <v>0</v>
      </c>
      <c r="J297" s="79">
        <f t="shared" si="185"/>
        <v>0</v>
      </c>
      <c r="K297" s="79">
        <f t="shared" si="185"/>
        <v>0</v>
      </c>
      <c r="L297" s="79">
        <f t="shared" si="185"/>
        <v>0</v>
      </c>
      <c r="M297" s="79">
        <f t="shared" si="185"/>
        <v>0</v>
      </c>
      <c r="N297" s="124" t="e">
        <f t="shared" si="149"/>
        <v>#DIV/0!</v>
      </c>
      <c r="O297" s="124" t="e">
        <f t="shared" si="150"/>
        <v>#DIV/0!</v>
      </c>
    </row>
    <row r="298" spans="1:15" ht="12.75" hidden="1">
      <c r="A298" s="108" t="s">
        <v>178</v>
      </c>
      <c r="B298" s="36" t="s">
        <v>22</v>
      </c>
      <c r="C298" s="37" t="s">
        <v>179</v>
      </c>
      <c r="D298" s="36" t="s">
        <v>182</v>
      </c>
      <c r="E298" s="134">
        <f>E299</f>
        <v>0</v>
      </c>
      <c r="F298" s="134">
        <f aca="true" t="shared" si="186" ref="F298:M298">F299</f>
        <v>0</v>
      </c>
      <c r="G298" s="134">
        <f t="shared" si="186"/>
        <v>0</v>
      </c>
      <c r="H298" s="134">
        <f t="shared" si="186"/>
        <v>0</v>
      </c>
      <c r="I298" s="134">
        <f t="shared" si="186"/>
        <v>0</v>
      </c>
      <c r="J298" s="134">
        <f t="shared" si="186"/>
        <v>0</v>
      </c>
      <c r="K298" s="134">
        <f t="shared" si="186"/>
        <v>0</v>
      </c>
      <c r="L298" s="134">
        <f t="shared" si="186"/>
        <v>0</v>
      </c>
      <c r="M298" s="134">
        <f t="shared" si="186"/>
        <v>0</v>
      </c>
      <c r="N298" s="124" t="e">
        <f t="shared" si="149"/>
        <v>#DIV/0!</v>
      </c>
      <c r="O298" s="124" t="e">
        <f t="shared" si="150"/>
        <v>#DIV/0!</v>
      </c>
    </row>
    <row r="299" spans="1:15" ht="25.5" hidden="1">
      <c r="A299" s="24" t="s">
        <v>177</v>
      </c>
      <c r="B299" s="30" t="s">
        <v>22</v>
      </c>
      <c r="C299" s="25" t="s">
        <v>179</v>
      </c>
      <c r="D299" s="30" t="s">
        <v>180</v>
      </c>
      <c r="E299" s="79"/>
      <c r="F299" s="79"/>
      <c r="G299" s="79"/>
      <c r="H299" s="79"/>
      <c r="I299" s="79"/>
      <c r="J299" s="79"/>
      <c r="K299" s="79"/>
      <c r="L299" s="43"/>
      <c r="M299" s="43"/>
      <c r="N299" s="124"/>
      <c r="O299" s="124" t="e">
        <f t="shared" si="150"/>
        <v>#DIV/0!</v>
      </c>
    </row>
    <row r="300" spans="1:15" ht="25.5">
      <c r="A300" s="78" t="s">
        <v>257</v>
      </c>
      <c r="B300" s="36" t="s">
        <v>22</v>
      </c>
      <c r="C300" s="37" t="s">
        <v>253</v>
      </c>
      <c r="D300" s="83"/>
      <c r="E300" s="139">
        <f>E301</f>
        <v>50</v>
      </c>
      <c r="F300" s="139">
        <f aca="true" t="shared" si="187" ref="F300:M300">F301</f>
        <v>0</v>
      </c>
      <c r="G300" s="139">
        <f t="shared" si="187"/>
        <v>0</v>
      </c>
      <c r="H300" s="139">
        <f t="shared" si="187"/>
        <v>0</v>
      </c>
      <c r="I300" s="139">
        <f t="shared" si="187"/>
        <v>0</v>
      </c>
      <c r="J300" s="139">
        <f t="shared" si="187"/>
        <v>0</v>
      </c>
      <c r="K300" s="139">
        <f t="shared" si="187"/>
        <v>0</v>
      </c>
      <c r="L300" s="139">
        <f t="shared" si="187"/>
        <v>50</v>
      </c>
      <c r="M300" s="139">
        <f t="shared" si="187"/>
        <v>0</v>
      </c>
      <c r="N300" s="124">
        <f t="shared" si="149"/>
        <v>0</v>
      </c>
      <c r="O300" s="124">
        <f t="shared" si="150"/>
        <v>0</v>
      </c>
    </row>
    <row r="301" spans="1:15" ht="25.5">
      <c r="A301" s="23" t="s">
        <v>256</v>
      </c>
      <c r="B301" s="30" t="s">
        <v>22</v>
      </c>
      <c r="C301" s="25" t="s">
        <v>253</v>
      </c>
      <c r="D301" s="21"/>
      <c r="E301" s="123">
        <f>E302</f>
        <v>50</v>
      </c>
      <c r="F301" s="123">
        <f aca="true" t="shared" si="188" ref="F301:M301">F302</f>
        <v>0</v>
      </c>
      <c r="G301" s="123">
        <f t="shared" si="188"/>
        <v>0</v>
      </c>
      <c r="H301" s="123">
        <f t="shared" si="188"/>
        <v>0</v>
      </c>
      <c r="I301" s="123">
        <f t="shared" si="188"/>
        <v>0</v>
      </c>
      <c r="J301" s="123">
        <f t="shared" si="188"/>
        <v>0</v>
      </c>
      <c r="K301" s="123">
        <f t="shared" si="188"/>
        <v>0</v>
      </c>
      <c r="L301" s="123">
        <f t="shared" si="188"/>
        <v>50</v>
      </c>
      <c r="M301" s="123">
        <f t="shared" si="188"/>
        <v>0</v>
      </c>
      <c r="N301" s="124">
        <f t="shared" si="149"/>
        <v>0</v>
      </c>
      <c r="O301" s="124">
        <f t="shared" si="150"/>
        <v>0</v>
      </c>
    </row>
    <row r="302" spans="1:15" ht="38.25">
      <c r="A302" s="23" t="s">
        <v>255</v>
      </c>
      <c r="B302" s="30" t="s">
        <v>22</v>
      </c>
      <c r="C302" s="25" t="s">
        <v>253</v>
      </c>
      <c r="D302" s="21"/>
      <c r="E302" s="123">
        <f>E303</f>
        <v>50</v>
      </c>
      <c r="F302" s="123">
        <f aca="true" t="shared" si="189" ref="F302:M302">F303</f>
        <v>0</v>
      </c>
      <c r="G302" s="123">
        <f t="shared" si="189"/>
        <v>0</v>
      </c>
      <c r="H302" s="123">
        <f t="shared" si="189"/>
        <v>0</v>
      </c>
      <c r="I302" s="123">
        <f t="shared" si="189"/>
        <v>0</v>
      </c>
      <c r="J302" s="123">
        <f t="shared" si="189"/>
        <v>0</v>
      </c>
      <c r="K302" s="123">
        <f t="shared" si="189"/>
        <v>0</v>
      </c>
      <c r="L302" s="123">
        <f t="shared" si="189"/>
        <v>50</v>
      </c>
      <c r="M302" s="123">
        <f t="shared" si="189"/>
        <v>0</v>
      </c>
      <c r="N302" s="124">
        <f t="shared" si="149"/>
        <v>0</v>
      </c>
      <c r="O302" s="124">
        <f t="shared" si="150"/>
        <v>0</v>
      </c>
    </row>
    <row r="303" spans="1:15" ht="153">
      <c r="A303" s="95" t="s">
        <v>254</v>
      </c>
      <c r="B303" s="30" t="s">
        <v>22</v>
      </c>
      <c r="C303" s="25" t="s">
        <v>252</v>
      </c>
      <c r="D303" s="21"/>
      <c r="E303" s="123">
        <f>E304</f>
        <v>50</v>
      </c>
      <c r="F303" s="123">
        <f aca="true" t="shared" si="190" ref="F303:M303">F304</f>
        <v>0</v>
      </c>
      <c r="G303" s="123">
        <f t="shared" si="190"/>
        <v>0</v>
      </c>
      <c r="H303" s="123">
        <f t="shared" si="190"/>
        <v>0</v>
      </c>
      <c r="I303" s="123">
        <f t="shared" si="190"/>
        <v>0</v>
      </c>
      <c r="J303" s="123">
        <f t="shared" si="190"/>
        <v>0</v>
      </c>
      <c r="K303" s="123">
        <f t="shared" si="190"/>
        <v>0</v>
      </c>
      <c r="L303" s="123">
        <f t="shared" si="190"/>
        <v>50</v>
      </c>
      <c r="M303" s="123">
        <f t="shared" si="190"/>
        <v>0</v>
      </c>
      <c r="N303" s="124">
        <f t="shared" si="149"/>
        <v>0</v>
      </c>
      <c r="O303" s="124">
        <f t="shared" si="150"/>
        <v>0</v>
      </c>
    </row>
    <row r="304" spans="1:15" ht="25.5">
      <c r="A304" s="23" t="s">
        <v>84</v>
      </c>
      <c r="B304" s="30" t="s">
        <v>22</v>
      </c>
      <c r="C304" s="25" t="s">
        <v>252</v>
      </c>
      <c r="D304" s="25" t="s">
        <v>82</v>
      </c>
      <c r="E304" s="123">
        <f>E305</f>
        <v>50</v>
      </c>
      <c r="F304" s="123">
        <f aca="true" t="shared" si="191" ref="F304:M304">F305</f>
        <v>0</v>
      </c>
      <c r="G304" s="123">
        <f t="shared" si="191"/>
        <v>0</v>
      </c>
      <c r="H304" s="123">
        <f t="shared" si="191"/>
        <v>0</v>
      </c>
      <c r="I304" s="123">
        <f t="shared" si="191"/>
        <v>0</v>
      </c>
      <c r="J304" s="123">
        <f t="shared" si="191"/>
        <v>0</v>
      </c>
      <c r="K304" s="123">
        <f t="shared" si="191"/>
        <v>0</v>
      </c>
      <c r="L304" s="123">
        <f t="shared" si="191"/>
        <v>50</v>
      </c>
      <c r="M304" s="123">
        <f t="shared" si="191"/>
        <v>0</v>
      </c>
      <c r="N304" s="124">
        <f t="shared" si="149"/>
        <v>0</v>
      </c>
      <c r="O304" s="124">
        <f t="shared" si="150"/>
        <v>0</v>
      </c>
    </row>
    <row r="305" spans="1:15" ht="25.5">
      <c r="A305" s="23" t="s">
        <v>85</v>
      </c>
      <c r="B305" s="30" t="s">
        <v>22</v>
      </c>
      <c r="C305" s="25" t="s">
        <v>252</v>
      </c>
      <c r="D305" s="25" t="s">
        <v>83</v>
      </c>
      <c r="E305" s="123">
        <v>50</v>
      </c>
      <c r="F305" s="123"/>
      <c r="G305" s="123"/>
      <c r="H305" s="123"/>
      <c r="I305" s="123"/>
      <c r="J305" s="123"/>
      <c r="K305" s="123"/>
      <c r="L305" s="43">
        <v>50</v>
      </c>
      <c r="M305" s="43">
        <v>0</v>
      </c>
      <c r="N305" s="124">
        <f t="shared" si="149"/>
        <v>0</v>
      </c>
      <c r="O305" s="124">
        <f t="shared" si="150"/>
        <v>0</v>
      </c>
    </row>
    <row r="306" spans="1:15" s="13" customFormat="1" ht="14.25">
      <c r="A306" s="23" t="s">
        <v>1</v>
      </c>
      <c r="B306" s="25" t="s">
        <v>22</v>
      </c>
      <c r="C306" s="25" t="s">
        <v>107</v>
      </c>
      <c r="D306" s="25"/>
      <c r="E306" s="123">
        <f>E307+E311</f>
        <v>210</v>
      </c>
      <c r="F306" s="123">
        <f aca="true" t="shared" si="192" ref="F306:M306">F307+F311</f>
        <v>32</v>
      </c>
      <c r="G306" s="123">
        <f t="shared" si="192"/>
        <v>32</v>
      </c>
      <c r="H306" s="123">
        <f t="shared" si="192"/>
        <v>32</v>
      </c>
      <c r="I306" s="123">
        <f t="shared" si="192"/>
        <v>32</v>
      </c>
      <c r="J306" s="123">
        <f t="shared" si="192"/>
        <v>8.3</v>
      </c>
      <c r="K306" s="123">
        <f t="shared" si="192"/>
        <v>168.3</v>
      </c>
      <c r="L306" s="123">
        <f t="shared" si="192"/>
        <v>130</v>
      </c>
      <c r="M306" s="123">
        <f t="shared" si="192"/>
        <v>80</v>
      </c>
      <c r="N306" s="124">
        <f t="shared" si="149"/>
        <v>61.53846153846154</v>
      </c>
      <c r="O306" s="124">
        <f t="shared" si="150"/>
        <v>38.095238095238095</v>
      </c>
    </row>
    <row r="307" spans="1:15" s="13" customFormat="1" ht="38.25">
      <c r="A307" s="47" t="s">
        <v>74</v>
      </c>
      <c r="B307" s="29" t="s">
        <v>22</v>
      </c>
      <c r="C307" s="29" t="s">
        <v>112</v>
      </c>
      <c r="D307" s="29"/>
      <c r="E307" s="130">
        <f>E308</f>
        <v>160</v>
      </c>
      <c r="F307" s="130">
        <f aca="true" t="shared" si="193" ref="F307:M307">F308</f>
        <v>32</v>
      </c>
      <c r="G307" s="130">
        <f t="shared" si="193"/>
        <v>32</v>
      </c>
      <c r="H307" s="130">
        <f t="shared" si="193"/>
        <v>32</v>
      </c>
      <c r="I307" s="130">
        <f t="shared" si="193"/>
        <v>32</v>
      </c>
      <c r="J307" s="130">
        <f t="shared" si="193"/>
        <v>8.3</v>
      </c>
      <c r="K307" s="130">
        <f t="shared" si="193"/>
        <v>168.3</v>
      </c>
      <c r="L307" s="130">
        <f t="shared" si="193"/>
        <v>80</v>
      </c>
      <c r="M307" s="130">
        <f t="shared" si="193"/>
        <v>80</v>
      </c>
      <c r="N307" s="124">
        <f t="shared" si="149"/>
        <v>100</v>
      </c>
      <c r="O307" s="124">
        <f t="shared" si="150"/>
        <v>50</v>
      </c>
    </row>
    <row r="308" spans="1:15" ht="33" customHeight="1">
      <c r="A308" s="70" t="s">
        <v>65</v>
      </c>
      <c r="B308" s="30" t="s">
        <v>22</v>
      </c>
      <c r="C308" s="30" t="s">
        <v>276</v>
      </c>
      <c r="D308" s="30"/>
      <c r="E308" s="79">
        <f>E309</f>
        <v>160</v>
      </c>
      <c r="F308" s="79">
        <f aca="true" t="shared" si="194" ref="F308:M308">F309</f>
        <v>32</v>
      </c>
      <c r="G308" s="79">
        <f t="shared" si="194"/>
        <v>32</v>
      </c>
      <c r="H308" s="79">
        <f t="shared" si="194"/>
        <v>32</v>
      </c>
      <c r="I308" s="79">
        <f t="shared" si="194"/>
        <v>32</v>
      </c>
      <c r="J308" s="79">
        <f t="shared" si="194"/>
        <v>8.3</v>
      </c>
      <c r="K308" s="79">
        <f t="shared" si="194"/>
        <v>168.3</v>
      </c>
      <c r="L308" s="79">
        <f t="shared" si="194"/>
        <v>80</v>
      </c>
      <c r="M308" s="79">
        <f t="shared" si="194"/>
        <v>80</v>
      </c>
      <c r="N308" s="124">
        <f t="shared" si="149"/>
        <v>100</v>
      </c>
      <c r="O308" s="124">
        <f t="shared" si="150"/>
        <v>50</v>
      </c>
    </row>
    <row r="309" spans="1:15" ht="33" customHeight="1">
      <c r="A309" s="70" t="s">
        <v>265</v>
      </c>
      <c r="B309" s="30" t="s">
        <v>22</v>
      </c>
      <c r="C309" s="30" t="s">
        <v>276</v>
      </c>
      <c r="D309" s="30" t="s">
        <v>182</v>
      </c>
      <c r="E309" s="79">
        <f>E310</f>
        <v>160</v>
      </c>
      <c r="F309" s="79">
        <f aca="true" t="shared" si="195" ref="F309:M309">F310</f>
        <v>32</v>
      </c>
      <c r="G309" s="79">
        <f t="shared" si="195"/>
        <v>32</v>
      </c>
      <c r="H309" s="79">
        <f t="shared" si="195"/>
        <v>32</v>
      </c>
      <c r="I309" s="79">
        <f t="shared" si="195"/>
        <v>32</v>
      </c>
      <c r="J309" s="79">
        <f t="shared" si="195"/>
        <v>8.3</v>
      </c>
      <c r="K309" s="79">
        <f t="shared" si="195"/>
        <v>168.3</v>
      </c>
      <c r="L309" s="79">
        <f t="shared" si="195"/>
        <v>80</v>
      </c>
      <c r="M309" s="79">
        <f t="shared" si="195"/>
        <v>80</v>
      </c>
      <c r="N309" s="124">
        <f t="shared" si="149"/>
        <v>100</v>
      </c>
      <c r="O309" s="124">
        <f t="shared" si="150"/>
        <v>50</v>
      </c>
    </row>
    <row r="310" spans="1:15" ht="25.5">
      <c r="A310" s="59" t="s">
        <v>75</v>
      </c>
      <c r="B310" s="30" t="s">
        <v>22</v>
      </c>
      <c r="C310" s="30" t="s">
        <v>276</v>
      </c>
      <c r="D310" s="30" t="s">
        <v>72</v>
      </c>
      <c r="E310" s="79">
        <v>160</v>
      </c>
      <c r="F310" s="130">
        <v>32</v>
      </c>
      <c r="G310" s="130">
        <v>32</v>
      </c>
      <c r="H310" s="130">
        <v>32</v>
      </c>
      <c r="I310" s="131">
        <v>32</v>
      </c>
      <c r="J310" s="43">
        <v>8.3</v>
      </c>
      <c r="K310" s="79">
        <f>E310+J310</f>
        <v>168.3</v>
      </c>
      <c r="L310" s="43">
        <v>80</v>
      </c>
      <c r="M310" s="79">
        <v>80</v>
      </c>
      <c r="N310" s="124">
        <f t="shared" si="149"/>
        <v>100</v>
      </c>
      <c r="O310" s="124">
        <f t="shared" si="150"/>
        <v>50</v>
      </c>
    </row>
    <row r="311" spans="1:15" ht="38.25">
      <c r="A311" s="47" t="s">
        <v>74</v>
      </c>
      <c r="B311" s="30" t="s">
        <v>22</v>
      </c>
      <c r="C311" s="30" t="s">
        <v>112</v>
      </c>
      <c r="D311" s="30"/>
      <c r="E311" s="79">
        <f>E312</f>
        <v>50</v>
      </c>
      <c r="F311" s="79">
        <f aca="true" t="shared" si="196" ref="F311:M311">F312</f>
        <v>0</v>
      </c>
      <c r="G311" s="79">
        <f t="shared" si="196"/>
        <v>0</v>
      </c>
      <c r="H311" s="79">
        <f t="shared" si="196"/>
        <v>0</v>
      </c>
      <c r="I311" s="79">
        <f t="shared" si="196"/>
        <v>0</v>
      </c>
      <c r="J311" s="79">
        <f t="shared" si="196"/>
        <v>0</v>
      </c>
      <c r="K311" s="79">
        <f t="shared" si="196"/>
        <v>0</v>
      </c>
      <c r="L311" s="79">
        <f t="shared" si="196"/>
        <v>50</v>
      </c>
      <c r="M311" s="79">
        <f t="shared" si="196"/>
        <v>0</v>
      </c>
      <c r="N311" s="124">
        <f t="shared" si="149"/>
        <v>0</v>
      </c>
      <c r="O311" s="124">
        <f t="shared" si="150"/>
        <v>0</v>
      </c>
    </row>
    <row r="312" spans="1:15" ht="153">
      <c r="A312" s="95" t="s">
        <v>251</v>
      </c>
      <c r="B312" s="30" t="s">
        <v>22</v>
      </c>
      <c r="C312" s="30" t="s">
        <v>297</v>
      </c>
      <c r="D312" s="30"/>
      <c r="E312" s="79">
        <f>E313</f>
        <v>50</v>
      </c>
      <c r="F312" s="79">
        <f aca="true" t="shared" si="197" ref="F312:M312">F313</f>
        <v>0</v>
      </c>
      <c r="G312" s="79">
        <f t="shared" si="197"/>
        <v>0</v>
      </c>
      <c r="H312" s="79">
        <f t="shared" si="197"/>
        <v>0</v>
      </c>
      <c r="I312" s="79">
        <f t="shared" si="197"/>
        <v>0</v>
      </c>
      <c r="J312" s="79">
        <f t="shared" si="197"/>
        <v>0</v>
      </c>
      <c r="K312" s="79">
        <f t="shared" si="197"/>
        <v>0</v>
      </c>
      <c r="L312" s="79">
        <f t="shared" si="197"/>
        <v>50</v>
      </c>
      <c r="M312" s="79">
        <f t="shared" si="197"/>
        <v>0</v>
      </c>
      <c r="N312" s="124">
        <f aca="true" t="shared" si="198" ref="N312:N318">M312/L312*100</f>
        <v>0</v>
      </c>
      <c r="O312" s="124">
        <f aca="true" t="shared" si="199" ref="O312:O318">M312/E312*100</f>
        <v>0</v>
      </c>
    </row>
    <row r="313" spans="1:15" ht="25.5">
      <c r="A313" s="23" t="s">
        <v>84</v>
      </c>
      <c r="B313" s="30" t="s">
        <v>22</v>
      </c>
      <c r="C313" s="30" t="s">
        <v>297</v>
      </c>
      <c r="D313" s="30" t="s">
        <v>82</v>
      </c>
      <c r="E313" s="79">
        <f>E314</f>
        <v>50</v>
      </c>
      <c r="F313" s="79">
        <f aca="true" t="shared" si="200" ref="F313:M313">F314</f>
        <v>0</v>
      </c>
      <c r="G313" s="79">
        <f t="shared" si="200"/>
        <v>0</v>
      </c>
      <c r="H313" s="79">
        <f t="shared" si="200"/>
        <v>0</v>
      </c>
      <c r="I313" s="79">
        <f t="shared" si="200"/>
        <v>0</v>
      </c>
      <c r="J313" s="79">
        <f t="shared" si="200"/>
        <v>0</v>
      </c>
      <c r="K313" s="79">
        <f t="shared" si="200"/>
        <v>0</v>
      </c>
      <c r="L313" s="79">
        <f t="shared" si="200"/>
        <v>50</v>
      </c>
      <c r="M313" s="79">
        <f t="shared" si="200"/>
        <v>0</v>
      </c>
      <c r="N313" s="124">
        <f t="shared" si="198"/>
        <v>0</v>
      </c>
      <c r="O313" s="124">
        <f t="shared" si="199"/>
        <v>0</v>
      </c>
    </row>
    <row r="314" spans="1:15" ht="25.5">
      <c r="A314" s="23" t="s">
        <v>85</v>
      </c>
      <c r="B314" s="30" t="s">
        <v>22</v>
      </c>
      <c r="C314" s="30" t="s">
        <v>297</v>
      </c>
      <c r="D314" s="30" t="s">
        <v>83</v>
      </c>
      <c r="E314" s="79">
        <v>50</v>
      </c>
      <c r="F314" s="132"/>
      <c r="G314" s="132"/>
      <c r="H314" s="132"/>
      <c r="I314" s="133"/>
      <c r="J314" s="43"/>
      <c r="K314" s="79"/>
      <c r="L314" s="43">
        <v>50</v>
      </c>
      <c r="M314" s="43">
        <v>0</v>
      </c>
      <c r="N314" s="124">
        <f t="shared" si="198"/>
        <v>0</v>
      </c>
      <c r="O314" s="124">
        <f t="shared" si="199"/>
        <v>0</v>
      </c>
    </row>
    <row r="315" spans="1:15" ht="14.25">
      <c r="A315" s="63" t="s">
        <v>186</v>
      </c>
      <c r="B315" s="71" t="s">
        <v>185</v>
      </c>
      <c r="C315" s="30"/>
      <c r="D315" s="30"/>
      <c r="E315" s="100">
        <f aca="true" t="shared" si="201" ref="E315:M317">E316</f>
        <v>5493.799999999999</v>
      </c>
      <c r="F315" s="100">
        <f t="shared" si="201"/>
        <v>0</v>
      </c>
      <c r="G315" s="100">
        <f t="shared" si="201"/>
        <v>0</v>
      </c>
      <c r="H315" s="100">
        <f t="shared" si="201"/>
        <v>0</v>
      </c>
      <c r="I315" s="100">
        <f t="shared" si="201"/>
        <v>0</v>
      </c>
      <c r="J315" s="100">
        <f t="shared" si="201"/>
        <v>3624.6000000000004</v>
      </c>
      <c r="K315" s="100">
        <f t="shared" si="201"/>
        <v>9118.4</v>
      </c>
      <c r="L315" s="100">
        <f t="shared" si="201"/>
        <v>5148</v>
      </c>
      <c r="M315" s="100">
        <f t="shared" si="201"/>
        <v>5148</v>
      </c>
      <c r="N315" s="124">
        <f t="shared" si="198"/>
        <v>100</v>
      </c>
      <c r="O315" s="124">
        <f t="shared" si="199"/>
        <v>93.70563180312354</v>
      </c>
    </row>
    <row r="316" spans="1:15" ht="25.5">
      <c r="A316" s="72" t="s">
        <v>257</v>
      </c>
      <c r="B316" s="30" t="s">
        <v>185</v>
      </c>
      <c r="C316" s="30" t="s">
        <v>319</v>
      </c>
      <c r="D316" s="30"/>
      <c r="E316" s="79">
        <f t="shared" si="201"/>
        <v>5493.799999999999</v>
      </c>
      <c r="F316" s="79">
        <f t="shared" si="201"/>
        <v>0</v>
      </c>
      <c r="G316" s="79">
        <f t="shared" si="201"/>
        <v>0</v>
      </c>
      <c r="H316" s="79">
        <f t="shared" si="201"/>
        <v>0</v>
      </c>
      <c r="I316" s="79">
        <f t="shared" si="201"/>
        <v>0</v>
      </c>
      <c r="J316" s="79">
        <f t="shared" si="201"/>
        <v>3624.6000000000004</v>
      </c>
      <c r="K316" s="79">
        <f t="shared" si="201"/>
        <v>9118.4</v>
      </c>
      <c r="L316" s="79">
        <f t="shared" si="201"/>
        <v>5148</v>
      </c>
      <c r="M316" s="79">
        <f t="shared" si="201"/>
        <v>5148</v>
      </c>
      <c r="N316" s="124">
        <f t="shared" si="198"/>
        <v>100</v>
      </c>
      <c r="O316" s="124">
        <f t="shared" si="199"/>
        <v>93.70563180312354</v>
      </c>
    </row>
    <row r="317" spans="1:15" ht="30" customHeight="1">
      <c r="A317" s="72" t="s">
        <v>320</v>
      </c>
      <c r="B317" s="30" t="s">
        <v>185</v>
      </c>
      <c r="C317" s="30" t="s">
        <v>253</v>
      </c>
      <c r="D317" s="30"/>
      <c r="E317" s="79">
        <f t="shared" si="201"/>
        <v>5493.799999999999</v>
      </c>
      <c r="F317" s="79">
        <f t="shared" si="201"/>
        <v>0</v>
      </c>
      <c r="G317" s="79">
        <f t="shared" si="201"/>
        <v>0</v>
      </c>
      <c r="H317" s="79">
        <f t="shared" si="201"/>
        <v>0</v>
      </c>
      <c r="I317" s="79">
        <f t="shared" si="201"/>
        <v>0</v>
      </c>
      <c r="J317" s="79">
        <f t="shared" si="201"/>
        <v>3624.6000000000004</v>
      </c>
      <c r="K317" s="79">
        <f t="shared" si="201"/>
        <v>9118.4</v>
      </c>
      <c r="L317" s="79">
        <f t="shared" si="201"/>
        <v>5148</v>
      </c>
      <c r="M317" s="79">
        <f t="shared" si="201"/>
        <v>5148</v>
      </c>
      <c r="N317" s="124">
        <f t="shared" si="198"/>
        <v>100</v>
      </c>
      <c r="O317" s="124">
        <f t="shared" si="199"/>
        <v>93.70563180312354</v>
      </c>
    </row>
    <row r="318" spans="1:15" ht="42" customHeight="1">
      <c r="A318" s="59" t="s">
        <v>187</v>
      </c>
      <c r="B318" s="30" t="s">
        <v>185</v>
      </c>
      <c r="C318" s="30" t="s">
        <v>318</v>
      </c>
      <c r="D318" s="30"/>
      <c r="E318" s="79">
        <f>E319</f>
        <v>5493.799999999999</v>
      </c>
      <c r="F318" s="79">
        <f aca="true" t="shared" si="202" ref="F318:M318">F319</f>
        <v>0</v>
      </c>
      <c r="G318" s="79">
        <f t="shared" si="202"/>
        <v>0</v>
      </c>
      <c r="H318" s="79">
        <f t="shared" si="202"/>
        <v>0</v>
      </c>
      <c r="I318" s="79">
        <f t="shared" si="202"/>
        <v>0</v>
      </c>
      <c r="J318" s="79">
        <f t="shared" si="202"/>
        <v>3624.6000000000004</v>
      </c>
      <c r="K318" s="79">
        <f t="shared" si="202"/>
        <v>9118.4</v>
      </c>
      <c r="L318" s="79">
        <f t="shared" si="202"/>
        <v>5148</v>
      </c>
      <c r="M318" s="79">
        <f t="shared" si="202"/>
        <v>5148</v>
      </c>
      <c r="N318" s="124">
        <f t="shared" si="198"/>
        <v>100</v>
      </c>
      <c r="O318" s="124">
        <f t="shared" si="199"/>
        <v>93.70563180312354</v>
      </c>
    </row>
    <row r="319" spans="1:15" ht="51">
      <c r="A319" s="59" t="s">
        <v>316</v>
      </c>
      <c r="B319" s="30" t="s">
        <v>185</v>
      </c>
      <c r="C319" s="30" t="s">
        <v>317</v>
      </c>
      <c r="D319" s="30"/>
      <c r="E319" s="79">
        <f>E323+E320</f>
        <v>5493.799999999999</v>
      </c>
      <c r="F319" s="79">
        <f aca="true" t="shared" si="203" ref="F319:M319">F323+F320</f>
        <v>0</v>
      </c>
      <c r="G319" s="79">
        <f t="shared" si="203"/>
        <v>0</v>
      </c>
      <c r="H319" s="79">
        <f t="shared" si="203"/>
        <v>0</v>
      </c>
      <c r="I319" s="79">
        <f t="shared" si="203"/>
        <v>0</v>
      </c>
      <c r="J319" s="79">
        <f t="shared" si="203"/>
        <v>3624.6000000000004</v>
      </c>
      <c r="K319" s="79">
        <f t="shared" si="203"/>
        <v>9118.4</v>
      </c>
      <c r="L319" s="79">
        <f t="shared" si="203"/>
        <v>5148</v>
      </c>
      <c r="M319" s="79">
        <f t="shared" si="203"/>
        <v>5148</v>
      </c>
      <c r="N319" s="124">
        <f aca="true" t="shared" si="204" ref="N319:N382">M319/L319*100</f>
        <v>100</v>
      </c>
      <c r="O319" s="124">
        <f aca="true" t="shared" si="205" ref="O319:O382">M319/E319*100</f>
        <v>93.70563180312354</v>
      </c>
    </row>
    <row r="320" spans="1:15" ht="12.75">
      <c r="A320" s="73" t="s">
        <v>156</v>
      </c>
      <c r="B320" s="30" t="s">
        <v>185</v>
      </c>
      <c r="C320" s="30" t="s">
        <v>317</v>
      </c>
      <c r="D320" s="30" t="s">
        <v>159</v>
      </c>
      <c r="E320" s="79">
        <f>E321</f>
        <v>3832.7</v>
      </c>
      <c r="F320" s="79">
        <f aca="true" t="shared" si="206" ref="F320:M320">F321</f>
        <v>0</v>
      </c>
      <c r="G320" s="79">
        <f t="shared" si="206"/>
        <v>0</v>
      </c>
      <c r="H320" s="79">
        <f t="shared" si="206"/>
        <v>0</v>
      </c>
      <c r="I320" s="79">
        <f t="shared" si="206"/>
        <v>0</v>
      </c>
      <c r="J320" s="79">
        <f t="shared" si="206"/>
        <v>2917.3</v>
      </c>
      <c r="K320" s="79">
        <f t="shared" si="206"/>
        <v>6750</v>
      </c>
      <c r="L320" s="79">
        <f t="shared" si="206"/>
        <v>3486.9</v>
      </c>
      <c r="M320" s="79">
        <f t="shared" si="206"/>
        <v>3486.9</v>
      </c>
      <c r="N320" s="124">
        <f t="shared" si="204"/>
        <v>100</v>
      </c>
      <c r="O320" s="124">
        <f t="shared" si="205"/>
        <v>90.97763978396432</v>
      </c>
    </row>
    <row r="321" spans="1:15" ht="38.25">
      <c r="A321" s="73" t="s">
        <v>287</v>
      </c>
      <c r="B321" s="30" t="s">
        <v>185</v>
      </c>
      <c r="C321" s="30" t="s">
        <v>317</v>
      </c>
      <c r="D321" s="30" t="s">
        <v>158</v>
      </c>
      <c r="E321" s="79">
        <v>3832.7</v>
      </c>
      <c r="F321" s="79"/>
      <c r="G321" s="79"/>
      <c r="H321" s="79"/>
      <c r="I321" s="79"/>
      <c r="J321" s="79">
        <v>2917.3</v>
      </c>
      <c r="K321" s="79">
        <f>E321+J321</f>
        <v>6750</v>
      </c>
      <c r="L321" s="43">
        <v>3486.9</v>
      </c>
      <c r="M321" s="43">
        <v>3486.9</v>
      </c>
      <c r="N321" s="124">
        <f t="shared" si="204"/>
        <v>100</v>
      </c>
      <c r="O321" s="124">
        <f t="shared" si="205"/>
        <v>90.97763978396432</v>
      </c>
    </row>
    <row r="322" spans="1:15" ht="51">
      <c r="A322" s="59" t="s">
        <v>316</v>
      </c>
      <c r="B322" s="30" t="s">
        <v>185</v>
      </c>
      <c r="C322" s="30" t="s">
        <v>315</v>
      </c>
      <c r="D322" s="30"/>
      <c r="E322" s="79">
        <f>E323</f>
        <v>1661.1</v>
      </c>
      <c r="F322" s="79">
        <f aca="true" t="shared" si="207" ref="F322:M322">F323</f>
        <v>0</v>
      </c>
      <c r="G322" s="79">
        <f t="shared" si="207"/>
        <v>0</v>
      </c>
      <c r="H322" s="79">
        <f t="shared" si="207"/>
        <v>0</v>
      </c>
      <c r="I322" s="79">
        <f t="shared" si="207"/>
        <v>0</v>
      </c>
      <c r="J322" s="79">
        <f t="shared" si="207"/>
        <v>707.3</v>
      </c>
      <c r="K322" s="79">
        <f t="shared" si="207"/>
        <v>2368.3999999999996</v>
      </c>
      <c r="L322" s="79">
        <f t="shared" si="207"/>
        <v>1661.1</v>
      </c>
      <c r="M322" s="79">
        <f t="shared" si="207"/>
        <v>1661.1</v>
      </c>
      <c r="N322" s="124">
        <f>M322/L322*100</f>
        <v>100</v>
      </c>
      <c r="O322" s="124">
        <f>M322/E322*100</f>
        <v>100</v>
      </c>
    </row>
    <row r="323" spans="1:15" ht="14.25" customHeight="1">
      <c r="A323" s="73" t="s">
        <v>156</v>
      </c>
      <c r="B323" s="30" t="s">
        <v>185</v>
      </c>
      <c r="C323" s="30" t="s">
        <v>315</v>
      </c>
      <c r="D323" s="30" t="s">
        <v>159</v>
      </c>
      <c r="E323" s="79">
        <f>E324</f>
        <v>1661.1</v>
      </c>
      <c r="F323" s="79">
        <f aca="true" t="shared" si="208" ref="F323:M323">F324</f>
        <v>0</v>
      </c>
      <c r="G323" s="79">
        <f t="shared" si="208"/>
        <v>0</v>
      </c>
      <c r="H323" s="79">
        <f t="shared" si="208"/>
        <v>0</v>
      </c>
      <c r="I323" s="79">
        <f t="shared" si="208"/>
        <v>0</v>
      </c>
      <c r="J323" s="79">
        <f t="shared" si="208"/>
        <v>707.3</v>
      </c>
      <c r="K323" s="79">
        <f t="shared" si="208"/>
        <v>2368.3999999999996</v>
      </c>
      <c r="L323" s="79">
        <f t="shared" si="208"/>
        <v>1661.1</v>
      </c>
      <c r="M323" s="79">
        <f t="shared" si="208"/>
        <v>1661.1</v>
      </c>
      <c r="N323" s="124">
        <f t="shared" si="204"/>
        <v>100</v>
      </c>
      <c r="O323" s="124">
        <f t="shared" si="205"/>
        <v>100</v>
      </c>
    </row>
    <row r="324" spans="1:15" ht="38.25">
      <c r="A324" s="73" t="s">
        <v>287</v>
      </c>
      <c r="B324" s="30" t="s">
        <v>185</v>
      </c>
      <c r="C324" s="30" t="s">
        <v>315</v>
      </c>
      <c r="D324" s="30" t="s">
        <v>158</v>
      </c>
      <c r="E324" s="79">
        <v>1661.1</v>
      </c>
      <c r="F324" s="79"/>
      <c r="G324" s="79"/>
      <c r="H324" s="79"/>
      <c r="I324" s="135"/>
      <c r="J324" s="43">
        <v>707.3</v>
      </c>
      <c r="K324" s="79">
        <f>E324+J324</f>
        <v>2368.3999999999996</v>
      </c>
      <c r="L324" s="43">
        <v>1661.1</v>
      </c>
      <c r="M324" s="43">
        <v>1661.1</v>
      </c>
      <c r="N324" s="124">
        <f t="shared" si="204"/>
        <v>100</v>
      </c>
      <c r="O324" s="124">
        <f t="shared" si="205"/>
        <v>100</v>
      </c>
    </row>
    <row r="325" spans="1:15" ht="14.25">
      <c r="A325" s="74" t="s">
        <v>23</v>
      </c>
      <c r="B325" s="75" t="s">
        <v>25</v>
      </c>
      <c r="C325" s="75"/>
      <c r="D325" s="75" t="s">
        <v>24</v>
      </c>
      <c r="E325" s="156">
        <f>E326+E331</f>
        <v>20</v>
      </c>
      <c r="F325" s="156">
        <f aca="true" t="shared" si="209" ref="F325:M325">F326+F331</f>
        <v>0</v>
      </c>
      <c r="G325" s="156">
        <f t="shared" si="209"/>
        <v>0</v>
      </c>
      <c r="H325" s="156">
        <f t="shared" si="209"/>
        <v>0</v>
      </c>
      <c r="I325" s="156">
        <f t="shared" si="209"/>
        <v>0</v>
      </c>
      <c r="J325" s="156">
        <f t="shared" si="209"/>
        <v>-100</v>
      </c>
      <c r="K325" s="156">
        <f t="shared" si="209"/>
        <v>-80</v>
      </c>
      <c r="L325" s="156">
        <f t="shared" si="209"/>
        <v>10</v>
      </c>
      <c r="M325" s="156">
        <f t="shared" si="209"/>
        <v>0</v>
      </c>
      <c r="N325" s="114">
        <f t="shared" si="204"/>
        <v>0</v>
      </c>
      <c r="O325" s="114">
        <f t="shared" si="205"/>
        <v>0</v>
      </c>
    </row>
    <row r="326" spans="1:15" ht="12.75">
      <c r="A326" s="68" t="s">
        <v>26</v>
      </c>
      <c r="B326" s="69" t="s">
        <v>27</v>
      </c>
      <c r="C326" s="69" t="s">
        <v>24</v>
      </c>
      <c r="D326" s="69" t="s">
        <v>24</v>
      </c>
      <c r="E326" s="157">
        <f>E327</f>
        <v>20</v>
      </c>
      <c r="F326" s="157">
        <f aca="true" t="shared" si="210" ref="F326:M326">F327</f>
        <v>0</v>
      </c>
      <c r="G326" s="157">
        <f t="shared" si="210"/>
        <v>0</v>
      </c>
      <c r="H326" s="157">
        <f t="shared" si="210"/>
        <v>0</v>
      </c>
      <c r="I326" s="157">
        <f t="shared" si="210"/>
        <v>0</v>
      </c>
      <c r="J326" s="157">
        <f t="shared" si="210"/>
        <v>0</v>
      </c>
      <c r="K326" s="157">
        <f t="shared" si="210"/>
        <v>20</v>
      </c>
      <c r="L326" s="157">
        <f t="shared" si="210"/>
        <v>10</v>
      </c>
      <c r="M326" s="157">
        <f t="shared" si="210"/>
        <v>0</v>
      </c>
      <c r="N326" s="129">
        <f t="shared" si="204"/>
        <v>0</v>
      </c>
      <c r="O326" s="129">
        <f t="shared" si="205"/>
        <v>0</v>
      </c>
    </row>
    <row r="327" spans="1:15" ht="25.5">
      <c r="A327" s="56" t="s">
        <v>67</v>
      </c>
      <c r="B327" s="57" t="s">
        <v>27</v>
      </c>
      <c r="C327" s="57" t="s">
        <v>114</v>
      </c>
      <c r="D327" s="57"/>
      <c r="E327" s="140">
        <f>E328</f>
        <v>20</v>
      </c>
      <c r="F327" s="140">
        <f aca="true" t="shared" si="211" ref="F327:M327">F328</f>
        <v>0</v>
      </c>
      <c r="G327" s="140">
        <f t="shared" si="211"/>
        <v>0</v>
      </c>
      <c r="H327" s="140">
        <f t="shared" si="211"/>
        <v>0</v>
      </c>
      <c r="I327" s="140">
        <f t="shared" si="211"/>
        <v>0</v>
      </c>
      <c r="J327" s="140">
        <f t="shared" si="211"/>
        <v>0</v>
      </c>
      <c r="K327" s="140">
        <f t="shared" si="211"/>
        <v>20</v>
      </c>
      <c r="L327" s="140">
        <f t="shared" si="211"/>
        <v>10</v>
      </c>
      <c r="M327" s="140">
        <f t="shared" si="211"/>
        <v>0</v>
      </c>
      <c r="N327" s="124">
        <f t="shared" si="204"/>
        <v>0</v>
      </c>
      <c r="O327" s="124">
        <f t="shared" si="205"/>
        <v>0</v>
      </c>
    </row>
    <row r="328" spans="1:15" ht="12.75">
      <c r="A328" s="56" t="s">
        <v>66</v>
      </c>
      <c r="B328" s="57" t="s">
        <v>27</v>
      </c>
      <c r="C328" s="57" t="s">
        <v>113</v>
      </c>
      <c r="D328" s="57"/>
      <c r="E328" s="140">
        <f>E329</f>
        <v>20</v>
      </c>
      <c r="F328" s="140">
        <f aca="true" t="shared" si="212" ref="F328:M329">F329</f>
        <v>0</v>
      </c>
      <c r="G328" s="140">
        <f t="shared" si="212"/>
        <v>0</v>
      </c>
      <c r="H328" s="140">
        <f t="shared" si="212"/>
        <v>0</v>
      </c>
      <c r="I328" s="140">
        <f t="shared" si="212"/>
        <v>0</v>
      </c>
      <c r="J328" s="140">
        <f t="shared" si="212"/>
        <v>0</v>
      </c>
      <c r="K328" s="140">
        <f t="shared" si="212"/>
        <v>20</v>
      </c>
      <c r="L328" s="140">
        <f t="shared" si="212"/>
        <v>10</v>
      </c>
      <c r="M328" s="140">
        <f t="shared" si="212"/>
        <v>0</v>
      </c>
      <c r="N328" s="124">
        <f t="shared" si="204"/>
        <v>0</v>
      </c>
      <c r="O328" s="124">
        <f t="shared" si="205"/>
        <v>0</v>
      </c>
    </row>
    <row r="329" spans="1:15" ht="25.5">
      <c r="A329" s="47" t="s">
        <v>283</v>
      </c>
      <c r="B329" s="57" t="s">
        <v>27</v>
      </c>
      <c r="C329" s="57" t="s">
        <v>113</v>
      </c>
      <c r="D329" s="57" t="s">
        <v>82</v>
      </c>
      <c r="E329" s="140">
        <f>E330</f>
        <v>20</v>
      </c>
      <c r="F329" s="140">
        <f t="shared" si="212"/>
        <v>0</v>
      </c>
      <c r="G329" s="140">
        <f t="shared" si="212"/>
        <v>0</v>
      </c>
      <c r="H329" s="140">
        <f t="shared" si="212"/>
        <v>0</v>
      </c>
      <c r="I329" s="140">
        <f t="shared" si="212"/>
        <v>0</v>
      </c>
      <c r="J329" s="140">
        <f t="shared" si="212"/>
        <v>0</v>
      </c>
      <c r="K329" s="140">
        <f t="shared" si="212"/>
        <v>20</v>
      </c>
      <c r="L329" s="140">
        <f t="shared" si="212"/>
        <v>10</v>
      </c>
      <c r="M329" s="140">
        <f t="shared" si="212"/>
        <v>0</v>
      </c>
      <c r="N329" s="124">
        <f t="shared" si="204"/>
        <v>0</v>
      </c>
      <c r="O329" s="124">
        <f t="shared" si="205"/>
        <v>0</v>
      </c>
    </row>
    <row r="330" spans="1:15" ht="25.5">
      <c r="A330" s="56" t="s">
        <v>266</v>
      </c>
      <c r="B330" s="57" t="s">
        <v>27</v>
      </c>
      <c r="C330" s="57" t="s">
        <v>113</v>
      </c>
      <c r="D330" s="57" t="s">
        <v>83</v>
      </c>
      <c r="E330" s="140">
        <v>20</v>
      </c>
      <c r="F330" s="123"/>
      <c r="G330" s="123"/>
      <c r="H330" s="123"/>
      <c r="I330" s="127"/>
      <c r="J330" s="43">
        <v>0</v>
      </c>
      <c r="K330" s="79">
        <f>E330+J330</f>
        <v>20</v>
      </c>
      <c r="L330" s="122">
        <v>10</v>
      </c>
      <c r="M330" s="79">
        <v>0</v>
      </c>
      <c r="N330" s="124">
        <f t="shared" si="204"/>
        <v>0</v>
      </c>
      <c r="O330" s="124">
        <f t="shared" si="205"/>
        <v>0</v>
      </c>
    </row>
    <row r="331" spans="1:15" ht="12.75" hidden="1">
      <c r="A331" s="55" t="s">
        <v>173</v>
      </c>
      <c r="B331" s="57" t="s">
        <v>174</v>
      </c>
      <c r="C331" s="57"/>
      <c r="D331" s="57"/>
      <c r="E331" s="158">
        <f>E332+E337</f>
        <v>0</v>
      </c>
      <c r="F331" s="158">
        <f aca="true" t="shared" si="213" ref="F331:K331">F332+F337</f>
        <v>0</v>
      </c>
      <c r="G331" s="158">
        <f t="shared" si="213"/>
        <v>0</v>
      </c>
      <c r="H331" s="158">
        <f t="shared" si="213"/>
        <v>0</v>
      </c>
      <c r="I331" s="158">
        <f t="shared" si="213"/>
        <v>0</v>
      </c>
      <c r="J331" s="158">
        <f t="shared" si="213"/>
        <v>-100</v>
      </c>
      <c r="K331" s="158">
        <f t="shared" si="213"/>
        <v>-100</v>
      </c>
      <c r="L331" s="43"/>
      <c r="M331" s="43"/>
      <c r="N331" s="124" t="e">
        <f t="shared" si="204"/>
        <v>#DIV/0!</v>
      </c>
      <c r="O331" s="124" t="e">
        <f t="shared" si="205"/>
        <v>#DIV/0!</v>
      </c>
    </row>
    <row r="332" spans="1:15" ht="25.5" hidden="1">
      <c r="A332" s="56" t="s">
        <v>67</v>
      </c>
      <c r="B332" s="57" t="s">
        <v>174</v>
      </c>
      <c r="C332" s="57" t="s">
        <v>114</v>
      </c>
      <c r="D332" s="57"/>
      <c r="E332" s="140">
        <f aca="true" t="shared" si="214" ref="E332:K335">E333</f>
        <v>0</v>
      </c>
      <c r="F332" s="140">
        <f t="shared" si="214"/>
        <v>0</v>
      </c>
      <c r="G332" s="140">
        <f t="shared" si="214"/>
        <v>0</v>
      </c>
      <c r="H332" s="140">
        <f t="shared" si="214"/>
        <v>0</v>
      </c>
      <c r="I332" s="140">
        <f t="shared" si="214"/>
        <v>0</v>
      </c>
      <c r="J332" s="140">
        <f t="shared" si="214"/>
        <v>-50</v>
      </c>
      <c r="K332" s="140">
        <f t="shared" si="214"/>
        <v>-50</v>
      </c>
      <c r="L332" s="43"/>
      <c r="M332" s="43"/>
      <c r="N332" s="124" t="e">
        <f t="shared" si="204"/>
        <v>#DIV/0!</v>
      </c>
      <c r="O332" s="124" t="e">
        <f t="shared" si="205"/>
        <v>#DIV/0!</v>
      </c>
    </row>
    <row r="333" spans="1:15" ht="12.75" hidden="1">
      <c r="A333" s="56" t="s">
        <v>66</v>
      </c>
      <c r="B333" s="57" t="s">
        <v>174</v>
      </c>
      <c r="C333" s="57" t="s">
        <v>113</v>
      </c>
      <c r="D333" s="57"/>
      <c r="E333" s="140">
        <f t="shared" si="214"/>
        <v>0</v>
      </c>
      <c r="F333" s="140">
        <f t="shared" si="214"/>
        <v>0</v>
      </c>
      <c r="G333" s="140">
        <f t="shared" si="214"/>
        <v>0</v>
      </c>
      <c r="H333" s="140">
        <f t="shared" si="214"/>
        <v>0</v>
      </c>
      <c r="I333" s="140">
        <f t="shared" si="214"/>
        <v>0</v>
      </c>
      <c r="J333" s="140">
        <f t="shared" si="214"/>
        <v>-50</v>
      </c>
      <c r="K333" s="140">
        <f t="shared" si="214"/>
        <v>-50</v>
      </c>
      <c r="L333" s="43"/>
      <c r="M333" s="43"/>
      <c r="N333" s="124" t="e">
        <f t="shared" si="204"/>
        <v>#DIV/0!</v>
      </c>
      <c r="O333" s="124" t="e">
        <f t="shared" si="205"/>
        <v>#DIV/0!</v>
      </c>
    </row>
    <row r="334" spans="1:15" ht="25.5" hidden="1">
      <c r="A334" s="23" t="s">
        <v>216</v>
      </c>
      <c r="B334" s="57" t="s">
        <v>174</v>
      </c>
      <c r="C334" s="57" t="s">
        <v>175</v>
      </c>
      <c r="D334" s="57"/>
      <c r="E334" s="140">
        <f t="shared" si="214"/>
        <v>0</v>
      </c>
      <c r="F334" s="140">
        <f t="shared" si="214"/>
        <v>0</v>
      </c>
      <c r="G334" s="140">
        <f t="shared" si="214"/>
        <v>0</v>
      </c>
      <c r="H334" s="140">
        <f t="shared" si="214"/>
        <v>0</v>
      </c>
      <c r="I334" s="140">
        <f t="shared" si="214"/>
        <v>0</v>
      </c>
      <c r="J334" s="140">
        <f t="shared" si="214"/>
        <v>-50</v>
      </c>
      <c r="K334" s="140">
        <f t="shared" si="214"/>
        <v>-50</v>
      </c>
      <c r="L334" s="43"/>
      <c r="M334" s="43"/>
      <c r="N334" s="124" t="e">
        <f t="shared" si="204"/>
        <v>#DIV/0!</v>
      </c>
      <c r="O334" s="124" t="e">
        <f t="shared" si="205"/>
        <v>#DIV/0!</v>
      </c>
    </row>
    <row r="335" spans="1:15" ht="25.5" hidden="1">
      <c r="A335" s="56" t="s">
        <v>84</v>
      </c>
      <c r="B335" s="57" t="s">
        <v>174</v>
      </c>
      <c r="C335" s="57" t="s">
        <v>175</v>
      </c>
      <c r="D335" s="57" t="s">
        <v>82</v>
      </c>
      <c r="E335" s="140">
        <f t="shared" si="214"/>
        <v>0</v>
      </c>
      <c r="F335" s="140">
        <f t="shared" si="214"/>
        <v>0</v>
      </c>
      <c r="G335" s="140">
        <f t="shared" si="214"/>
        <v>0</v>
      </c>
      <c r="H335" s="140">
        <f t="shared" si="214"/>
        <v>0</v>
      </c>
      <c r="I335" s="140">
        <f t="shared" si="214"/>
        <v>0</v>
      </c>
      <c r="J335" s="140">
        <f t="shared" si="214"/>
        <v>-50</v>
      </c>
      <c r="K335" s="140">
        <f t="shared" si="214"/>
        <v>-50</v>
      </c>
      <c r="L335" s="43"/>
      <c r="M335" s="43"/>
      <c r="N335" s="124" t="e">
        <f t="shared" si="204"/>
        <v>#DIV/0!</v>
      </c>
      <c r="O335" s="124" t="e">
        <f t="shared" si="205"/>
        <v>#DIV/0!</v>
      </c>
    </row>
    <row r="336" spans="1:15" ht="25.5" hidden="1">
      <c r="A336" s="56" t="s">
        <v>85</v>
      </c>
      <c r="B336" s="57" t="s">
        <v>174</v>
      </c>
      <c r="C336" s="57" t="s">
        <v>175</v>
      </c>
      <c r="D336" s="57" t="s">
        <v>83</v>
      </c>
      <c r="E336" s="140"/>
      <c r="F336" s="123"/>
      <c r="G336" s="123"/>
      <c r="H336" s="123"/>
      <c r="I336" s="127"/>
      <c r="J336" s="43">
        <v>-50</v>
      </c>
      <c r="K336" s="79">
        <f>E336+J336</f>
        <v>-50</v>
      </c>
      <c r="L336" s="43"/>
      <c r="M336" s="43"/>
      <c r="N336" s="124" t="e">
        <f t="shared" si="204"/>
        <v>#DIV/0!</v>
      </c>
      <c r="O336" s="124" t="e">
        <f t="shared" si="205"/>
        <v>#DIV/0!</v>
      </c>
    </row>
    <row r="337" spans="1:15" ht="12.75" hidden="1">
      <c r="A337" s="23" t="s">
        <v>1</v>
      </c>
      <c r="B337" s="57" t="s">
        <v>174</v>
      </c>
      <c r="C337" s="57" t="s">
        <v>107</v>
      </c>
      <c r="D337" s="57"/>
      <c r="E337" s="140">
        <f>E338</f>
        <v>0</v>
      </c>
      <c r="F337" s="140">
        <f aca="true" t="shared" si="215" ref="F337:K337">F338</f>
        <v>0</v>
      </c>
      <c r="G337" s="140">
        <f t="shared" si="215"/>
        <v>0</v>
      </c>
      <c r="H337" s="140">
        <f t="shared" si="215"/>
        <v>0</v>
      </c>
      <c r="I337" s="140">
        <f t="shared" si="215"/>
        <v>0</v>
      </c>
      <c r="J337" s="140">
        <f t="shared" si="215"/>
        <v>-50</v>
      </c>
      <c r="K337" s="140">
        <f t="shared" si="215"/>
        <v>-50</v>
      </c>
      <c r="L337" s="43"/>
      <c r="M337" s="43"/>
      <c r="N337" s="124" t="e">
        <f t="shared" si="204"/>
        <v>#DIV/0!</v>
      </c>
      <c r="O337" s="124" t="e">
        <f t="shared" si="205"/>
        <v>#DIV/0!</v>
      </c>
    </row>
    <row r="338" spans="1:15" ht="51" hidden="1">
      <c r="A338" s="56" t="s">
        <v>196</v>
      </c>
      <c r="B338" s="57" t="s">
        <v>174</v>
      </c>
      <c r="C338" s="57" t="s">
        <v>195</v>
      </c>
      <c r="D338" s="57"/>
      <c r="E338" s="140">
        <f>E339</f>
        <v>0</v>
      </c>
      <c r="F338" s="140">
        <f aca="true" t="shared" si="216" ref="F338:K338">F339</f>
        <v>0</v>
      </c>
      <c r="G338" s="140">
        <f t="shared" si="216"/>
        <v>0</v>
      </c>
      <c r="H338" s="140">
        <f t="shared" si="216"/>
        <v>0</v>
      </c>
      <c r="I338" s="140">
        <f t="shared" si="216"/>
        <v>0</v>
      </c>
      <c r="J338" s="140">
        <f t="shared" si="216"/>
        <v>-50</v>
      </c>
      <c r="K338" s="140">
        <f t="shared" si="216"/>
        <v>-50</v>
      </c>
      <c r="L338" s="43"/>
      <c r="M338" s="43"/>
      <c r="N338" s="124" t="e">
        <f t="shared" si="204"/>
        <v>#DIV/0!</v>
      </c>
      <c r="O338" s="124" t="e">
        <f t="shared" si="205"/>
        <v>#DIV/0!</v>
      </c>
    </row>
    <row r="339" spans="1:15" ht="25.5" hidden="1">
      <c r="A339" s="56" t="s">
        <v>84</v>
      </c>
      <c r="B339" s="57" t="s">
        <v>174</v>
      </c>
      <c r="C339" s="57" t="s">
        <v>195</v>
      </c>
      <c r="D339" s="57" t="s">
        <v>82</v>
      </c>
      <c r="E339" s="140">
        <f>E340</f>
        <v>0</v>
      </c>
      <c r="F339" s="140">
        <f aca="true" t="shared" si="217" ref="F339:K339">F340</f>
        <v>0</v>
      </c>
      <c r="G339" s="140">
        <f t="shared" si="217"/>
        <v>0</v>
      </c>
      <c r="H339" s="140">
        <f t="shared" si="217"/>
        <v>0</v>
      </c>
      <c r="I339" s="140">
        <f t="shared" si="217"/>
        <v>0</v>
      </c>
      <c r="J339" s="140">
        <f t="shared" si="217"/>
        <v>-50</v>
      </c>
      <c r="K339" s="140">
        <f t="shared" si="217"/>
        <v>-50</v>
      </c>
      <c r="L339" s="43"/>
      <c r="M339" s="43"/>
      <c r="N339" s="124" t="e">
        <f t="shared" si="204"/>
        <v>#DIV/0!</v>
      </c>
      <c r="O339" s="124" t="e">
        <f t="shared" si="205"/>
        <v>#DIV/0!</v>
      </c>
    </row>
    <row r="340" spans="1:15" ht="25.5" hidden="1">
      <c r="A340" s="56" t="s">
        <v>85</v>
      </c>
      <c r="B340" s="57" t="s">
        <v>174</v>
      </c>
      <c r="C340" s="57" t="s">
        <v>195</v>
      </c>
      <c r="D340" s="57" t="s">
        <v>83</v>
      </c>
      <c r="E340" s="140"/>
      <c r="F340" s="123"/>
      <c r="G340" s="123"/>
      <c r="H340" s="123"/>
      <c r="I340" s="127"/>
      <c r="J340" s="43">
        <v>-50</v>
      </c>
      <c r="K340" s="79">
        <f>E340+J340</f>
        <v>-50</v>
      </c>
      <c r="L340" s="43"/>
      <c r="M340" s="43"/>
      <c r="N340" s="124" t="e">
        <f t="shared" si="204"/>
        <v>#DIV/0!</v>
      </c>
      <c r="O340" s="124" t="e">
        <f t="shared" si="205"/>
        <v>#DIV/0!</v>
      </c>
    </row>
    <row r="341" spans="1:15" ht="42.75">
      <c r="A341" s="33" t="s">
        <v>270</v>
      </c>
      <c r="B341" s="32" t="s">
        <v>68</v>
      </c>
      <c r="C341" s="32"/>
      <c r="D341" s="32"/>
      <c r="E341" s="82">
        <f aca="true" t="shared" si="218" ref="E341:M343">E342</f>
        <v>2018.6000000000004</v>
      </c>
      <c r="F341" s="82">
        <f t="shared" si="218"/>
        <v>0</v>
      </c>
      <c r="G341" s="82">
        <f t="shared" si="218"/>
        <v>0</v>
      </c>
      <c r="H341" s="82">
        <f t="shared" si="218"/>
        <v>0</v>
      </c>
      <c r="I341" s="82">
        <f t="shared" si="218"/>
        <v>0</v>
      </c>
      <c r="J341" s="82">
        <f t="shared" si="218"/>
        <v>0</v>
      </c>
      <c r="K341" s="82">
        <f t="shared" si="218"/>
        <v>1677.9000000000003</v>
      </c>
      <c r="L341" s="82">
        <f t="shared" si="218"/>
        <v>841.5</v>
      </c>
      <c r="M341" s="82">
        <f t="shared" si="218"/>
        <v>841.5</v>
      </c>
      <c r="N341" s="114">
        <f t="shared" si="204"/>
        <v>100</v>
      </c>
      <c r="O341" s="114">
        <f t="shared" si="205"/>
        <v>41.68730803527196</v>
      </c>
    </row>
    <row r="342" spans="1:15" ht="12.75">
      <c r="A342" s="28" t="s">
        <v>271</v>
      </c>
      <c r="B342" s="21" t="s">
        <v>69</v>
      </c>
      <c r="C342" s="21"/>
      <c r="D342" s="21"/>
      <c r="E342" s="125">
        <f t="shared" si="218"/>
        <v>2018.6000000000004</v>
      </c>
      <c r="F342" s="125">
        <f t="shared" si="218"/>
        <v>0</v>
      </c>
      <c r="G342" s="125">
        <f t="shared" si="218"/>
        <v>0</v>
      </c>
      <c r="H342" s="125">
        <f t="shared" si="218"/>
        <v>0</v>
      </c>
      <c r="I342" s="125">
        <f t="shared" si="218"/>
        <v>0</v>
      </c>
      <c r="J342" s="125">
        <f t="shared" si="218"/>
        <v>0</v>
      </c>
      <c r="K342" s="125">
        <f t="shared" si="218"/>
        <v>1677.9000000000003</v>
      </c>
      <c r="L342" s="125">
        <f t="shared" si="218"/>
        <v>841.5</v>
      </c>
      <c r="M342" s="125">
        <f t="shared" si="218"/>
        <v>841.5</v>
      </c>
      <c r="N342" s="129">
        <f t="shared" si="204"/>
        <v>100</v>
      </c>
      <c r="O342" s="129">
        <f t="shared" si="205"/>
        <v>41.68730803527196</v>
      </c>
    </row>
    <row r="343" spans="1:15" ht="12.75">
      <c r="A343" s="23" t="s">
        <v>31</v>
      </c>
      <c r="B343" s="25" t="s">
        <v>69</v>
      </c>
      <c r="C343" s="25" t="s">
        <v>115</v>
      </c>
      <c r="D343" s="25"/>
      <c r="E343" s="123">
        <f t="shared" si="218"/>
        <v>2018.6000000000004</v>
      </c>
      <c r="F343" s="123">
        <f t="shared" si="218"/>
        <v>0</v>
      </c>
      <c r="G343" s="123">
        <f t="shared" si="218"/>
        <v>0</v>
      </c>
      <c r="H343" s="123">
        <f t="shared" si="218"/>
        <v>0</v>
      </c>
      <c r="I343" s="123">
        <f t="shared" si="218"/>
        <v>0</v>
      </c>
      <c r="J343" s="123">
        <f t="shared" si="218"/>
        <v>0</v>
      </c>
      <c r="K343" s="123">
        <f t="shared" si="218"/>
        <v>1677.9000000000003</v>
      </c>
      <c r="L343" s="123">
        <f t="shared" si="218"/>
        <v>841.5</v>
      </c>
      <c r="M343" s="123">
        <f t="shared" si="218"/>
        <v>841.5</v>
      </c>
      <c r="N343" s="124">
        <f t="shared" si="204"/>
        <v>100</v>
      </c>
      <c r="O343" s="124">
        <f t="shared" si="205"/>
        <v>41.68730803527196</v>
      </c>
    </row>
    <row r="344" spans="1:15" ht="76.5">
      <c r="A344" s="34" t="s">
        <v>70</v>
      </c>
      <c r="B344" s="25" t="s">
        <v>69</v>
      </c>
      <c r="C344" s="25" t="s">
        <v>116</v>
      </c>
      <c r="D344" s="25"/>
      <c r="E344" s="123">
        <f>E345+E348+E351+E357+E360+E363+E367+E370+E354+E380</f>
        <v>2018.6000000000004</v>
      </c>
      <c r="F344" s="123">
        <f aca="true" t="shared" si="219" ref="F344:M344">F345+F348+F351+F357+F360+F363+F367+F370+F354+F380</f>
        <v>0</v>
      </c>
      <c r="G344" s="123">
        <f t="shared" si="219"/>
        <v>0</v>
      </c>
      <c r="H344" s="123">
        <f t="shared" si="219"/>
        <v>0</v>
      </c>
      <c r="I344" s="123">
        <f t="shared" si="219"/>
        <v>0</v>
      </c>
      <c r="J344" s="123">
        <f t="shared" si="219"/>
        <v>0</v>
      </c>
      <c r="K344" s="123">
        <f t="shared" si="219"/>
        <v>1677.9000000000003</v>
      </c>
      <c r="L344" s="123">
        <f t="shared" si="219"/>
        <v>841.5</v>
      </c>
      <c r="M344" s="123">
        <f t="shared" si="219"/>
        <v>841.5</v>
      </c>
      <c r="N344" s="124">
        <f t="shared" si="204"/>
        <v>100</v>
      </c>
      <c r="O344" s="124">
        <f t="shared" si="205"/>
        <v>41.68730803527196</v>
      </c>
    </row>
    <row r="345" spans="1:15" ht="63.75">
      <c r="A345" s="34" t="s">
        <v>200</v>
      </c>
      <c r="B345" s="25" t="s">
        <v>69</v>
      </c>
      <c r="C345" s="25" t="s">
        <v>117</v>
      </c>
      <c r="D345" s="25"/>
      <c r="E345" s="123">
        <f aca="true" t="shared" si="220" ref="E345:M346">E346</f>
        <v>363.5</v>
      </c>
      <c r="F345" s="123">
        <f t="shared" si="220"/>
        <v>0</v>
      </c>
      <c r="G345" s="123">
        <f t="shared" si="220"/>
        <v>0</v>
      </c>
      <c r="H345" s="123">
        <f t="shared" si="220"/>
        <v>0</v>
      </c>
      <c r="I345" s="123">
        <f t="shared" si="220"/>
        <v>0</v>
      </c>
      <c r="J345" s="123">
        <f t="shared" si="220"/>
        <v>0</v>
      </c>
      <c r="K345" s="123">
        <f t="shared" si="220"/>
        <v>363.5</v>
      </c>
      <c r="L345" s="123">
        <f t="shared" si="220"/>
        <v>157.5</v>
      </c>
      <c r="M345" s="123">
        <f t="shared" si="220"/>
        <v>157.5</v>
      </c>
      <c r="N345" s="124">
        <f t="shared" si="204"/>
        <v>100</v>
      </c>
      <c r="O345" s="124">
        <f t="shared" si="205"/>
        <v>43.328748280605225</v>
      </c>
    </row>
    <row r="346" spans="1:15" ht="12.75">
      <c r="A346" s="34" t="s">
        <v>31</v>
      </c>
      <c r="B346" s="25" t="s">
        <v>69</v>
      </c>
      <c r="C346" s="25" t="s">
        <v>117</v>
      </c>
      <c r="D346" s="25" t="s">
        <v>170</v>
      </c>
      <c r="E346" s="123">
        <f t="shared" si="220"/>
        <v>363.5</v>
      </c>
      <c r="F346" s="123">
        <f t="shared" si="220"/>
        <v>0</v>
      </c>
      <c r="G346" s="123">
        <f t="shared" si="220"/>
        <v>0</v>
      </c>
      <c r="H346" s="123">
        <f t="shared" si="220"/>
        <v>0</v>
      </c>
      <c r="I346" s="123">
        <f t="shared" si="220"/>
        <v>0</v>
      </c>
      <c r="J346" s="123">
        <f t="shared" si="220"/>
        <v>0</v>
      </c>
      <c r="K346" s="123">
        <f t="shared" si="220"/>
        <v>363.5</v>
      </c>
      <c r="L346" s="123">
        <f t="shared" si="220"/>
        <v>157.5</v>
      </c>
      <c r="M346" s="123">
        <f t="shared" si="220"/>
        <v>157.5</v>
      </c>
      <c r="N346" s="124">
        <f t="shared" si="204"/>
        <v>100</v>
      </c>
      <c r="O346" s="124">
        <f t="shared" si="205"/>
        <v>43.328748280605225</v>
      </c>
    </row>
    <row r="347" spans="1:15" ht="12.75">
      <c r="A347" s="34" t="s">
        <v>55</v>
      </c>
      <c r="B347" s="25" t="s">
        <v>69</v>
      </c>
      <c r="C347" s="25" t="s">
        <v>117</v>
      </c>
      <c r="D347" s="25" t="s">
        <v>71</v>
      </c>
      <c r="E347" s="123">
        <v>363.5</v>
      </c>
      <c r="F347" s="123"/>
      <c r="G347" s="123"/>
      <c r="H347" s="123"/>
      <c r="I347" s="127"/>
      <c r="J347" s="43">
        <v>0</v>
      </c>
      <c r="K347" s="79">
        <f>E347+J347</f>
        <v>363.5</v>
      </c>
      <c r="L347" s="43">
        <v>157.5</v>
      </c>
      <c r="M347" s="79">
        <v>157.5</v>
      </c>
      <c r="N347" s="124">
        <f t="shared" si="204"/>
        <v>100</v>
      </c>
      <c r="O347" s="124">
        <f t="shared" si="205"/>
        <v>43.328748280605225</v>
      </c>
    </row>
    <row r="348" spans="1:15" ht="89.25">
      <c r="A348" s="34" t="s">
        <v>201</v>
      </c>
      <c r="B348" s="25" t="s">
        <v>69</v>
      </c>
      <c r="C348" s="25" t="s">
        <v>118</v>
      </c>
      <c r="D348" s="25"/>
      <c r="E348" s="123">
        <f aca="true" t="shared" si="221" ref="E348:M349">E349</f>
        <v>415.5</v>
      </c>
      <c r="F348" s="123">
        <f t="shared" si="221"/>
        <v>0</v>
      </c>
      <c r="G348" s="123">
        <f t="shared" si="221"/>
        <v>0</v>
      </c>
      <c r="H348" s="123">
        <f t="shared" si="221"/>
        <v>0</v>
      </c>
      <c r="I348" s="123">
        <f t="shared" si="221"/>
        <v>0</v>
      </c>
      <c r="J348" s="123">
        <f t="shared" si="221"/>
        <v>0</v>
      </c>
      <c r="K348" s="123">
        <f t="shared" si="221"/>
        <v>415.5</v>
      </c>
      <c r="L348" s="123">
        <f t="shared" si="221"/>
        <v>174.5</v>
      </c>
      <c r="M348" s="123">
        <f t="shared" si="221"/>
        <v>174.5</v>
      </c>
      <c r="N348" s="124">
        <f t="shared" si="204"/>
        <v>100</v>
      </c>
      <c r="O348" s="124">
        <f t="shared" si="205"/>
        <v>41.997593261131165</v>
      </c>
    </row>
    <row r="349" spans="1:15" ht="12.75">
      <c r="A349" s="34" t="s">
        <v>31</v>
      </c>
      <c r="B349" s="25" t="s">
        <v>69</v>
      </c>
      <c r="C349" s="25" t="s">
        <v>118</v>
      </c>
      <c r="D349" s="25" t="s">
        <v>170</v>
      </c>
      <c r="E349" s="123">
        <f t="shared" si="221"/>
        <v>415.5</v>
      </c>
      <c r="F349" s="123">
        <f t="shared" si="221"/>
        <v>0</v>
      </c>
      <c r="G349" s="123">
        <f t="shared" si="221"/>
        <v>0</v>
      </c>
      <c r="H349" s="123">
        <f t="shared" si="221"/>
        <v>0</v>
      </c>
      <c r="I349" s="123">
        <f t="shared" si="221"/>
        <v>0</v>
      </c>
      <c r="J349" s="123">
        <f t="shared" si="221"/>
        <v>0</v>
      </c>
      <c r="K349" s="123">
        <f t="shared" si="221"/>
        <v>415.5</v>
      </c>
      <c r="L349" s="123">
        <f t="shared" si="221"/>
        <v>174.5</v>
      </c>
      <c r="M349" s="123">
        <f t="shared" si="221"/>
        <v>174.5</v>
      </c>
      <c r="N349" s="124">
        <f t="shared" si="204"/>
        <v>100</v>
      </c>
      <c r="O349" s="124">
        <f t="shared" si="205"/>
        <v>41.997593261131165</v>
      </c>
    </row>
    <row r="350" spans="1:15" ht="12.75">
      <c r="A350" s="34" t="s">
        <v>55</v>
      </c>
      <c r="B350" s="25" t="s">
        <v>69</v>
      </c>
      <c r="C350" s="25" t="s">
        <v>118</v>
      </c>
      <c r="D350" s="25" t="s">
        <v>71</v>
      </c>
      <c r="E350" s="123">
        <v>415.5</v>
      </c>
      <c r="F350" s="123"/>
      <c r="G350" s="123"/>
      <c r="H350" s="123"/>
      <c r="I350" s="127"/>
      <c r="J350" s="43">
        <v>0</v>
      </c>
      <c r="K350" s="79">
        <f>E350+J350</f>
        <v>415.5</v>
      </c>
      <c r="L350" s="43">
        <v>174.5</v>
      </c>
      <c r="M350" s="79">
        <v>174.5</v>
      </c>
      <c r="N350" s="124">
        <f t="shared" si="204"/>
        <v>100</v>
      </c>
      <c r="O350" s="124">
        <f t="shared" si="205"/>
        <v>41.997593261131165</v>
      </c>
    </row>
    <row r="351" spans="1:15" ht="89.25">
      <c r="A351" s="34" t="s">
        <v>272</v>
      </c>
      <c r="B351" s="25" t="s">
        <v>69</v>
      </c>
      <c r="C351" s="25" t="s">
        <v>119</v>
      </c>
      <c r="D351" s="25"/>
      <c r="E351" s="123">
        <f aca="true" t="shared" si="222" ref="E351:M352">E352</f>
        <v>124.7</v>
      </c>
      <c r="F351" s="123">
        <f t="shared" si="222"/>
        <v>0</v>
      </c>
      <c r="G351" s="123">
        <f t="shared" si="222"/>
        <v>0</v>
      </c>
      <c r="H351" s="123">
        <f t="shared" si="222"/>
        <v>0</v>
      </c>
      <c r="I351" s="123">
        <f t="shared" si="222"/>
        <v>0</v>
      </c>
      <c r="J351" s="123">
        <f t="shared" si="222"/>
        <v>0</v>
      </c>
      <c r="K351" s="123">
        <f t="shared" si="222"/>
        <v>124.7</v>
      </c>
      <c r="L351" s="123">
        <f t="shared" si="222"/>
        <v>50</v>
      </c>
      <c r="M351" s="123">
        <f t="shared" si="222"/>
        <v>50</v>
      </c>
      <c r="N351" s="124">
        <f t="shared" si="204"/>
        <v>100</v>
      </c>
      <c r="O351" s="124">
        <f t="shared" si="205"/>
        <v>40.0962309542903</v>
      </c>
    </row>
    <row r="352" spans="1:15" ht="12.75">
      <c r="A352" s="34" t="s">
        <v>31</v>
      </c>
      <c r="B352" s="25" t="s">
        <v>69</v>
      </c>
      <c r="C352" s="25" t="s">
        <v>119</v>
      </c>
      <c r="D352" s="25" t="s">
        <v>170</v>
      </c>
      <c r="E352" s="132">
        <f t="shared" si="222"/>
        <v>124.7</v>
      </c>
      <c r="F352" s="132">
        <f t="shared" si="222"/>
        <v>0</v>
      </c>
      <c r="G352" s="132">
        <f t="shared" si="222"/>
        <v>0</v>
      </c>
      <c r="H352" s="132">
        <f t="shared" si="222"/>
        <v>0</v>
      </c>
      <c r="I352" s="132">
        <f t="shared" si="222"/>
        <v>0</v>
      </c>
      <c r="J352" s="132">
        <f t="shared" si="222"/>
        <v>0</v>
      </c>
      <c r="K352" s="132">
        <f t="shared" si="222"/>
        <v>124.7</v>
      </c>
      <c r="L352" s="132">
        <f t="shared" si="222"/>
        <v>50</v>
      </c>
      <c r="M352" s="132">
        <f t="shared" si="222"/>
        <v>50</v>
      </c>
      <c r="N352" s="124">
        <f t="shared" si="204"/>
        <v>100</v>
      </c>
      <c r="O352" s="124">
        <f t="shared" si="205"/>
        <v>40.0962309542903</v>
      </c>
    </row>
    <row r="353" spans="1:15" ht="12.75">
      <c r="A353" s="34" t="s">
        <v>55</v>
      </c>
      <c r="B353" s="29" t="s">
        <v>69</v>
      </c>
      <c r="C353" s="29" t="s">
        <v>119</v>
      </c>
      <c r="D353" s="29" t="s">
        <v>71</v>
      </c>
      <c r="E353" s="80">
        <v>124.7</v>
      </c>
      <c r="F353" s="123"/>
      <c r="G353" s="123"/>
      <c r="H353" s="123"/>
      <c r="I353" s="127"/>
      <c r="J353" s="43">
        <v>0</v>
      </c>
      <c r="K353" s="79">
        <f>E353+J353</f>
        <v>124.7</v>
      </c>
      <c r="L353" s="122">
        <v>50</v>
      </c>
      <c r="M353" s="79">
        <v>50</v>
      </c>
      <c r="N353" s="124">
        <f t="shared" si="204"/>
        <v>100</v>
      </c>
      <c r="O353" s="124">
        <f t="shared" si="205"/>
        <v>40.0962309542903</v>
      </c>
    </row>
    <row r="354" spans="1:15" ht="51">
      <c r="A354" s="34" t="s">
        <v>263</v>
      </c>
      <c r="B354" s="30" t="s">
        <v>69</v>
      </c>
      <c r="C354" s="30" t="s">
        <v>264</v>
      </c>
      <c r="D354" s="30"/>
      <c r="E354" s="79">
        <f>E355</f>
        <v>337.6</v>
      </c>
      <c r="F354" s="79">
        <f aca="true" t="shared" si="223" ref="F354:M354">F355</f>
        <v>0</v>
      </c>
      <c r="G354" s="79">
        <f t="shared" si="223"/>
        <v>0</v>
      </c>
      <c r="H354" s="79">
        <f t="shared" si="223"/>
        <v>0</v>
      </c>
      <c r="I354" s="79">
        <f t="shared" si="223"/>
        <v>0</v>
      </c>
      <c r="J354" s="79">
        <f t="shared" si="223"/>
        <v>0</v>
      </c>
      <c r="K354" s="79">
        <f t="shared" si="223"/>
        <v>0</v>
      </c>
      <c r="L354" s="79">
        <f t="shared" si="223"/>
        <v>136</v>
      </c>
      <c r="M354" s="79">
        <f t="shared" si="223"/>
        <v>136</v>
      </c>
      <c r="N354" s="124">
        <f t="shared" si="204"/>
        <v>100</v>
      </c>
      <c r="O354" s="124">
        <f t="shared" si="205"/>
        <v>40.28436018957346</v>
      </c>
    </row>
    <row r="355" spans="1:15" ht="12.75">
      <c r="A355" s="34" t="s">
        <v>31</v>
      </c>
      <c r="B355" s="30" t="s">
        <v>69</v>
      </c>
      <c r="C355" s="30" t="s">
        <v>264</v>
      </c>
      <c r="D355" s="30" t="s">
        <v>170</v>
      </c>
      <c r="E355" s="79">
        <f>E356</f>
        <v>337.6</v>
      </c>
      <c r="F355" s="79">
        <f aca="true" t="shared" si="224" ref="F355:M355">F356</f>
        <v>0</v>
      </c>
      <c r="G355" s="79">
        <f t="shared" si="224"/>
        <v>0</v>
      </c>
      <c r="H355" s="79">
        <f t="shared" si="224"/>
        <v>0</v>
      </c>
      <c r="I355" s="79">
        <f t="shared" si="224"/>
        <v>0</v>
      </c>
      <c r="J355" s="79">
        <f t="shared" si="224"/>
        <v>0</v>
      </c>
      <c r="K355" s="79">
        <f t="shared" si="224"/>
        <v>0</v>
      </c>
      <c r="L355" s="79">
        <f t="shared" si="224"/>
        <v>136</v>
      </c>
      <c r="M355" s="79">
        <f t="shared" si="224"/>
        <v>136</v>
      </c>
      <c r="N355" s="124">
        <f t="shared" si="204"/>
        <v>100</v>
      </c>
      <c r="O355" s="124">
        <f t="shared" si="205"/>
        <v>40.28436018957346</v>
      </c>
    </row>
    <row r="356" spans="1:15" ht="12.75">
      <c r="A356" s="34" t="s">
        <v>55</v>
      </c>
      <c r="B356" s="30" t="s">
        <v>69</v>
      </c>
      <c r="C356" s="30" t="s">
        <v>264</v>
      </c>
      <c r="D356" s="30" t="s">
        <v>71</v>
      </c>
      <c r="E356" s="79">
        <v>337.6</v>
      </c>
      <c r="F356" s="123"/>
      <c r="G356" s="123"/>
      <c r="H356" s="123"/>
      <c r="I356" s="127"/>
      <c r="J356" s="137"/>
      <c r="K356" s="132"/>
      <c r="L356" s="122">
        <v>136</v>
      </c>
      <c r="M356" s="79">
        <v>136</v>
      </c>
      <c r="N356" s="124">
        <f t="shared" si="204"/>
        <v>100</v>
      </c>
      <c r="O356" s="124">
        <f t="shared" si="205"/>
        <v>40.28436018957346</v>
      </c>
    </row>
    <row r="357" spans="1:15" ht="62.25" customHeight="1">
      <c r="A357" s="34" t="s">
        <v>202</v>
      </c>
      <c r="B357" s="37" t="s">
        <v>69</v>
      </c>
      <c r="C357" s="37" t="s">
        <v>120</v>
      </c>
      <c r="D357" s="37"/>
      <c r="E357" s="139">
        <f aca="true" t="shared" si="225" ref="E357:M358">E358</f>
        <v>363.6</v>
      </c>
      <c r="F357" s="139">
        <f t="shared" si="225"/>
        <v>0</v>
      </c>
      <c r="G357" s="139">
        <f t="shared" si="225"/>
        <v>0</v>
      </c>
      <c r="H357" s="139">
        <f t="shared" si="225"/>
        <v>0</v>
      </c>
      <c r="I357" s="139">
        <f t="shared" si="225"/>
        <v>0</v>
      </c>
      <c r="J357" s="139">
        <f t="shared" si="225"/>
        <v>0</v>
      </c>
      <c r="K357" s="139">
        <f t="shared" si="225"/>
        <v>363.6</v>
      </c>
      <c r="L357" s="139">
        <f t="shared" si="225"/>
        <v>152.5</v>
      </c>
      <c r="M357" s="139">
        <f t="shared" si="225"/>
        <v>152.5</v>
      </c>
      <c r="N357" s="124">
        <f t="shared" si="204"/>
        <v>100</v>
      </c>
      <c r="O357" s="124">
        <f t="shared" si="205"/>
        <v>41.94169416941694</v>
      </c>
    </row>
    <row r="358" spans="1:15" ht="12.75">
      <c r="A358" s="34" t="s">
        <v>31</v>
      </c>
      <c r="B358" s="25" t="s">
        <v>69</v>
      </c>
      <c r="C358" s="25" t="s">
        <v>120</v>
      </c>
      <c r="D358" s="25" t="s">
        <v>170</v>
      </c>
      <c r="E358" s="130">
        <f>E359</f>
        <v>363.6</v>
      </c>
      <c r="F358" s="130">
        <f t="shared" si="225"/>
        <v>0</v>
      </c>
      <c r="G358" s="130">
        <f t="shared" si="225"/>
        <v>0</v>
      </c>
      <c r="H358" s="130">
        <f t="shared" si="225"/>
        <v>0</v>
      </c>
      <c r="I358" s="130">
        <f t="shared" si="225"/>
        <v>0</v>
      </c>
      <c r="J358" s="130">
        <f t="shared" si="225"/>
        <v>0</v>
      </c>
      <c r="K358" s="130">
        <f t="shared" si="225"/>
        <v>363.6</v>
      </c>
      <c r="L358" s="130">
        <f t="shared" si="225"/>
        <v>152.5</v>
      </c>
      <c r="M358" s="130">
        <f t="shared" si="225"/>
        <v>152.5</v>
      </c>
      <c r="N358" s="124">
        <f t="shared" si="204"/>
        <v>100</v>
      </c>
      <c r="O358" s="124">
        <f t="shared" si="205"/>
        <v>41.94169416941694</v>
      </c>
    </row>
    <row r="359" spans="1:15" ht="12.75">
      <c r="A359" s="109" t="s">
        <v>55</v>
      </c>
      <c r="B359" s="29" t="s">
        <v>69</v>
      </c>
      <c r="C359" s="29" t="s">
        <v>120</v>
      </c>
      <c r="D359" s="29" t="s">
        <v>71</v>
      </c>
      <c r="E359" s="130">
        <v>363.6</v>
      </c>
      <c r="F359" s="130"/>
      <c r="G359" s="130"/>
      <c r="H359" s="130"/>
      <c r="I359" s="131"/>
      <c r="J359" s="43">
        <v>0</v>
      </c>
      <c r="K359" s="79">
        <f>E359+J359</f>
        <v>363.6</v>
      </c>
      <c r="L359" s="43">
        <v>152.5</v>
      </c>
      <c r="M359" s="79">
        <v>152.5</v>
      </c>
      <c r="N359" s="124">
        <f t="shared" si="204"/>
        <v>100</v>
      </c>
      <c r="O359" s="124">
        <f t="shared" si="205"/>
        <v>41.94169416941694</v>
      </c>
    </row>
    <row r="360" spans="1:15" ht="76.5">
      <c r="A360" s="66" t="s">
        <v>203</v>
      </c>
      <c r="B360" s="30" t="s">
        <v>69</v>
      </c>
      <c r="C360" s="30" t="s">
        <v>207</v>
      </c>
      <c r="D360" s="30"/>
      <c r="E360" s="79">
        <f aca="true" t="shared" si="226" ref="E360:M361">E361</f>
        <v>52</v>
      </c>
      <c r="F360" s="79">
        <f t="shared" si="226"/>
        <v>0</v>
      </c>
      <c r="G360" s="79">
        <f t="shared" si="226"/>
        <v>0</v>
      </c>
      <c r="H360" s="79">
        <f t="shared" si="226"/>
        <v>0</v>
      </c>
      <c r="I360" s="79">
        <f t="shared" si="226"/>
        <v>0</v>
      </c>
      <c r="J360" s="79">
        <f t="shared" si="226"/>
        <v>0</v>
      </c>
      <c r="K360" s="79">
        <f t="shared" si="226"/>
        <v>52</v>
      </c>
      <c r="L360" s="79">
        <f t="shared" si="226"/>
        <v>22</v>
      </c>
      <c r="M360" s="79">
        <f t="shared" si="226"/>
        <v>22</v>
      </c>
      <c r="N360" s="124">
        <f t="shared" si="204"/>
        <v>100</v>
      </c>
      <c r="O360" s="124">
        <f t="shared" si="205"/>
        <v>42.30769230769231</v>
      </c>
    </row>
    <row r="361" spans="1:15" ht="12.75">
      <c r="A361" s="66" t="s">
        <v>31</v>
      </c>
      <c r="B361" s="30" t="s">
        <v>69</v>
      </c>
      <c r="C361" s="30" t="s">
        <v>207</v>
      </c>
      <c r="D361" s="30" t="s">
        <v>170</v>
      </c>
      <c r="E361" s="79">
        <f t="shared" si="226"/>
        <v>52</v>
      </c>
      <c r="F361" s="79">
        <f t="shared" si="226"/>
        <v>0</v>
      </c>
      <c r="G361" s="79">
        <f t="shared" si="226"/>
        <v>0</v>
      </c>
      <c r="H361" s="79">
        <f t="shared" si="226"/>
        <v>0</v>
      </c>
      <c r="I361" s="79">
        <f t="shared" si="226"/>
        <v>0</v>
      </c>
      <c r="J361" s="79">
        <f t="shared" si="226"/>
        <v>0</v>
      </c>
      <c r="K361" s="79">
        <f t="shared" si="226"/>
        <v>52</v>
      </c>
      <c r="L361" s="79">
        <f t="shared" si="226"/>
        <v>22</v>
      </c>
      <c r="M361" s="79">
        <f t="shared" si="226"/>
        <v>22</v>
      </c>
      <c r="N361" s="124">
        <f t="shared" si="204"/>
        <v>100</v>
      </c>
      <c r="O361" s="124">
        <f t="shared" si="205"/>
        <v>42.30769230769231</v>
      </c>
    </row>
    <row r="362" spans="1:15" ht="12.75">
      <c r="A362" s="66" t="s">
        <v>55</v>
      </c>
      <c r="B362" s="30" t="s">
        <v>69</v>
      </c>
      <c r="C362" s="30" t="s">
        <v>207</v>
      </c>
      <c r="D362" s="30" t="s">
        <v>71</v>
      </c>
      <c r="E362" s="79">
        <v>52</v>
      </c>
      <c r="F362" s="132"/>
      <c r="G362" s="132"/>
      <c r="H362" s="132"/>
      <c r="I362" s="133"/>
      <c r="J362" s="43">
        <v>0</v>
      </c>
      <c r="K362" s="79">
        <f>E362+J362</f>
        <v>52</v>
      </c>
      <c r="L362" s="122">
        <v>22</v>
      </c>
      <c r="M362" s="79">
        <v>22</v>
      </c>
      <c r="N362" s="124">
        <f t="shared" si="204"/>
        <v>100</v>
      </c>
      <c r="O362" s="124">
        <f t="shared" si="205"/>
        <v>42.30769230769231</v>
      </c>
    </row>
    <row r="363" spans="1:15" ht="51">
      <c r="A363" s="67" t="s">
        <v>204</v>
      </c>
      <c r="B363" s="37" t="s">
        <v>69</v>
      </c>
      <c r="C363" s="37" t="s">
        <v>121</v>
      </c>
      <c r="D363" s="37"/>
      <c r="E363" s="134">
        <f>E365</f>
        <v>290.9</v>
      </c>
      <c r="F363" s="134">
        <f aca="true" t="shared" si="227" ref="F363:M363">F365</f>
        <v>0</v>
      </c>
      <c r="G363" s="134">
        <f t="shared" si="227"/>
        <v>0</v>
      </c>
      <c r="H363" s="134">
        <f t="shared" si="227"/>
        <v>0</v>
      </c>
      <c r="I363" s="134">
        <f t="shared" si="227"/>
        <v>0</v>
      </c>
      <c r="J363" s="134">
        <f t="shared" si="227"/>
        <v>0</v>
      </c>
      <c r="K363" s="134">
        <f t="shared" si="227"/>
        <v>290.9</v>
      </c>
      <c r="L363" s="134">
        <f t="shared" si="227"/>
        <v>121</v>
      </c>
      <c r="M363" s="134">
        <f t="shared" si="227"/>
        <v>121</v>
      </c>
      <c r="N363" s="124">
        <f t="shared" si="204"/>
        <v>100</v>
      </c>
      <c r="O363" s="124">
        <f t="shared" si="205"/>
        <v>41.59504984530767</v>
      </c>
    </row>
    <row r="364" spans="1:15" ht="15.75" hidden="1">
      <c r="A364" s="65" t="s">
        <v>0</v>
      </c>
      <c r="B364" s="38"/>
      <c r="C364" s="38"/>
      <c r="D364" s="38"/>
      <c r="E364" s="141" t="e">
        <f>#REF!-E7</f>
        <v>#REF!</v>
      </c>
      <c r="F364" s="159"/>
      <c r="G364" s="141" t="e">
        <f>#REF!-G7</f>
        <v>#REF!</v>
      </c>
      <c r="H364" s="159"/>
      <c r="I364" s="160" t="e">
        <f>#REF!-I7</f>
        <v>#REF!</v>
      </c>
      <c r="J364" s="43"/>
      <c r="K364" s="43"/>
      <c r="L364" s="43"/>
      <c r="M364" s="43"/>
      <c r="N364" s="124" t="e">
        <f t="shared" si="204"/>
        <v>#DIV/0!</v>
      </c>
      <c r="O364" s="124" t="e">
        <f t="shared" si="205"/>
        <v>#REF!</v>
      </c>
    </row>
    <row r="365" spans="1:15" ht="12.75">
      <c r="A365" s="66" t="s">
        <v>31</v>
      </c>
      <c r="B365" s="30" t="s">
        <v>69</v>
      </c>
      <c r="C365" s="30" t="s">
        <v>121</v>
      </c>
      <c r="D365" s="30" t="s">
        <v>170</v>
      </c>
      <c r="E365" s="79">
        <f>E366</f>
        <v>290.9</v>
      </c>
      <c r="F365" s="79">
        <f aca="true" t="shared" si="228" ref="F365:M365">F366</f>
        <v>0</v>
      </c>
      <c r="G365" s="79">
        <f t="shared" si="228"/>
        <v>0</v>
      </c>
      <c r="H365" s="79">
        <f t="shared" si="228"/>
        <v>0</v>
      </c>
      <c r="I365" s="79">
        <f t="shared" si="228"/>
        <v>0</v>
      </c>
      <c r="J365" s="79">
        <f t="shared" si="228"/>
        <v>0</v>
      </c>
      <c r="K365" s="79">
        <f t="shared" si="228"/>
        <v>290.9</v>
      </c>
      <c r="L365" s="79">
        <f t="shared" si="228"/>
        <v>121</v>
      </c>
      <c r="M365" s="79">
        <f t="shared" si="228"/>
        <v>121</v>
      </c>
      <c r="N365" s="124">
        <f t="shared" si="204"/>
        <v>100</v>
      </c>
      <c r="O365" s="124">
        <f t="shared" si="205"/>
        <v>41.59504984530767</v>
      </c>
    </row>
    <row r="366" spans="1:15" ht="15.75">
      <c r="A366" s="66" t="s">
        <v>55</v>
      </c>
      <c r="B366" s="30" t="s">
        <v>69</v>
      </c>
      <c r="C366" s="30" t="s">
        <v>121</v>
      </c>
      <c r="D366" s="30" t="s">
        <v>71</v>
      </c>
      <c r="E366" s="79">
        <v>290.9</v>
      </c>
      <c r="F366" s="159"/>
      <c r="G366" s="161"/>
      <c r="H366" s="159"/>
      <c r="I366" s="162"/>
      <c r="J366" s="43">
        <v>0</v>
      </c>
      <c r="K366" s="79">
        <f>E366+J366</f>
        <v>290.9</v>
      </c>
      <c r="L366" s="43">
        <v>121</v>
      </c>
      <c r="M366" s="79">
        <v>121</v>
      </c>
      <c r="N366" s="124">
        <f t="shared" si="204"/>
        <v>100</v>
      </c>
      <c r="O366" s="124">
        <f t="shared" si="205"/>
        <v>41.59504984530767</v>
      </c>
    </row>
    <row r="367" spans="1:15" ht="153">
      <c r="A367" s="67" t="s">
        <v>205</v>
      </c>
      <c r="B367" s="37" t="s">
        <v>69</v>
      </c>
      <c r="C367" s="37" t="s">
        <v>206</v>
      </c>
      <c r="D367" s="37"/>
      <c r="E367" s="134">
        <f aca="true" t="shared" si="229" ref="E367:M368">E368</f>
        <v>1.2</v>
      </c>
      <c r="F367" s="134">
        <f t="shared" si="229"/>
        <v>0</v>
      </c>
      <c r="G367" s="134">
        <f t="shared" si="229"/>
        <v>0</v>
      </c>
      <c r="H367" s="134">
        <f t="shared" si="229"/>
        <v>0</v>
      </c>
      <c r="I367" s="134">
        <f t="shared" si="229"/>
        <v>0</v>
      </c>
      <c r="J367" s="134">
        <f t="shared" si="229"/>
        <v>0</v>
      </c>
      <c r="K367" s="134">
        <f t="shared" si="229"/>
        <v>1.2</v>
      </c>
      <c r="L367" s="134">
        <f t="shared" si="229"/>
        <v>0.5</v>
      </c>
      <c r="M367" s="134">
        <f t="shared" si="229"/>
        <v>0.5</v>
      </c>
      <c r="N367" s="124">
        <f t="shared" si="204"/>
        <v>100</v>
      </c>
      <c r="O367" s="124">
        <f t="shared" si="205"/>
        <v>41.66666666666667</v>
      </c>
    </row>
    <row r="368" spans="1:15" ht="12.75">
      <c r="A368" s="66" t="s">
        <v>31</v>
      </c>
      <c r="B368" s="37" t="s">
        <v>69</v>
      </c>
      <c r="C368" s="37" t="s">
        <v>206</v>
      </c>
      <c r="D368" s="37" t="s">
        <v>170</v>
      </c>
      <c r="E368" s="134">
        <f t="shared" si="229"/>
        <v>1.2</v>
      </c>
      <c r="F368" s="134">
        <f t="shared" si="229"/>
        <v>0</v>
      </c>
      <c r="G368" s="134">
        <f t="shared" si="229"/>
        <v>0</v>
      </c>
      <c r="H368" s="134">
        <f t="shared" si="229"/>
        <v>0</v>
      </c>
      <c r="I368" s="134">
        <f t="shared" si="229"/>
        <v>0</v>
      </c>
      <c r="J368" s="134">
        <f t="shared" si="229"/>
        <v>0</v>
      </c>
      <c r="K368" s="134">
        <f t="shared" si="229"/>
        <v>1.2</v>
      </c>
      <c r="L368" s="134">
        <f t="shared" si="229"/>
        <v>0.5</v>
      </c>
      <c r="M368" s="134">
        <f t="shared" si="229"/>
        <v>0.5</v>
      </c>
      <c r="N368" s="124">
        <f t="shared" si="204"/>
        <v>100</v>
      </c>
      <c r="O368" s="124">
        <f t="shared" si="205"/>
        <v>41.66666666666667</v>
      </c>
    </row>
    <row r="369" spans="1:15" ht="12.75">
      <c r="A369" s="65" t="s">
        <v>55</v>
      </c>
      <c r="B369" s="29" t="s">
        <v>69</v>
      </c>
      <c r="C369" s="29" t="s">
        <v>206</v>
      </c>
      <c r="D369" s="29" t="s">
        <v>71</v>
      </c>
      <c r="E369" s="80">
        <v>1.2</v>
      </c>
      <c r="F369" s="79"/>
      <c r="G369" s="79"/>
      <c r="H369" s="79"/>
      <c r="I369" s="135"/>
      <c r="J369" s="43">
        <v>0</v>
      </c>
      <c r="K369" s="79">
        <f>E369+J369</f>
        <v>1.2</v>
      </c>
      <c r="L369" s="43">
        <v>0.5</v>
      </c>
      <c r="M369" s="79">
        <v>0.5</v>
      </c>
      <c r="N369" s="124">
        <f t="shared" si="204"/>
        <v>100</v>
      </c>
      <c r="O369" s="124">
        <f t="shared" si="205"/>
        <v>41.66666666666667</v>
      </c>
    </row>
    <row r="370" spans="1:15" ht="89.25">
      <c r="A370" s="66" t="s">
        <v>208</v>
      </c>
      <c r="B370" s="30" t="s">
        <v>69</v>
      </c>
      <c r="C370" s="30" t="s">
        <v>122</v>
      </c>
      <c r="D370" s="30"/>
      <c r="E370" s="79">
        <f aca="true" t="shared" si="230" ref="E370:M371">E371</f>
        <v>66.5</v>
      </c>
      <c r="F370" s="79">
        <f t="shared" si="230"/>
        <v>0</v>
      </c>
      <c r="G370" s="79">
        <f t="shared" si="230"/>
        <v>0</v>
      </c>
      <c r="H370" s="79">
        <f t="shared" si="230"/>
        <v>0</v>
      </c>
      <c r="I370" s="79">
        <f t="shared" si="230"/>
        <v>0</v>
      </c>
      <c r="J370" s="79">
        <f t="shared" si="230"/>
        <v>0</v>
      </c>
      <c r="K370" s="79">
        <f t="shared" si="230"/>
        <v>66.5</v>
      </c>
      <c r="L370" s="79">
        <f t="shared" si="230"/>
        <v>27.5</v>
      </c>
      <c r="M370" s="79">
        <f t="shared" si="230"/>
        <v>27.5</v>
      </c>
      <c r="N370" s="124">
        <f t="shared" si="204"/>
        <v>100</v>
      </c>
      <c r="O370" s="124">
        <f t="shared" si="205"/>
        <v>41.35338345864661</v>
      </c>
    </row>
    <row r="371" spans="1:15" ht="12.75">
      <c r="A371" s="35" t="s">
        <v>31</v>
      </c>
      <c r="B371" s="30" t="s">
        <v>69</v>
      </c>
      <c r="C371" s="30" t="s">
        <v>122</v>
      </c>
      <c r="D371" s="30" t="s">
        <v>170</v>
      </c>
      <c r="E371" s="79">
        <f t="shared" si="230"/>
        <v>66.5</v>
      </c>
      <c r="F371" s="79">
        <f t="shared" si="230"/>
        <v>0</v>
      </c>
      <c r="G371" s="79">
        <f t="shared" si="230"/>
        <v>0</v>
      </c>
      <c r="H371" s="79">
        <f t="shared" si="230"/>
        <v>0</v>
      </c>
      <c r="I371" s="79">
        <f t="shared" si="230"/>
        <v>0</v>
      </c>
      <c r="J371" s="79">
        <f t="shared" si="230"/>
        <v>0</v>
      </c>
      <c r="K371" s="79">
        <f t="shared" si="230"/>
        <v>66.5</v>
      </c>
      <c r="L371" s="79">
        <f t="shared" si="230"/>
        <v>27.5</v>
      </c>
      <c r="M371" s="79">
        <f t="shared" si="230"/>
        <v>27.5</v>
      </c>
      <c r="N371" s="124">
        <f t="shared" si="204"/>
        <v>100</v>
      </c>
      <c r="O371" s="124">
        <f t="shared" si="205"/>
        <v>41.35338345864661</v>
      </c>
    </row>
    <row r="372" spans="1:15" ht="12.75">
      <c r="A372" s="35" t="s">
        <v>55</v>
      </c>
      <c r="B372" s="43">
        <v>1403</v>
      </c>
      <c r="C372" s="43">
        <v>5210600100</v>
      </c>
      <c r="D372" s="43">
        <v>540</v>
      </c>
      <c r="E372" s="79">
        <v>66.5</v>
      </c>
      <c r="F372" s="101"/>
      <c r="G372" s="102"/>
      <c r="H372" s="101"/>
      <c r="I372" s="102"/>
      <c r="J372" s="43">
        <v>0</v>
      </c>
      <c r="K372" s="79">
        <f>E372+J372</f>
        <v>66.5</v>
      </c>
      <c r="L372" s="122">
        <v>27.5</v>
      </c>
      <c r="M372" s="79">
        <v>27.5</v>
      </c>
      <c r="N372" s="124">
        <f t="shared" si="204"/>
        <v>100</v>
      </c>
      <c r="O372" s="124">
        <f t="shared" si="205"/>
        <v>41.35338345864661</v>
      </c>
    </row>
    <row r="373" spans="1:15" ht="15.75" hidden="1">
      <c r="A373" s="103" t="s">
        <v>73</v>
      </c>
      <c r="B373" s="104"/>
      <c r="C373" s="104"/>
      <c r="D373" s="104"/>
      <c r="E373" s="105">
        <f aca="true" t="shared" si="231" ref="E373:K375">E374</f>
        <v>0</v>
      </c>
      <c r="F373" s="100">
        <f t="shared" si="231"/>
        <v>0</v>
      </c>
      <c r="G373" s="100">
        <f t="shared" si="231"/>
        <v>0</v>
      </c>
      <c r="H373" s="100">
        <f t="shared" si="231"/>
        <v>0</v>
      </c>
      <c r="I373" s="100">
        <f t="shared" si="231"/>
        <v>0</v>
      </c>
      <c r="J373" s="100">
        <f t="shared" si="231"/>
        <v>0</v>
      </c>
      <c r="K373" s="100">
        <f t="shared" si="231"/>
        <v>0</v>
      </c>
      <c r="L373" s="46"/>
      <c r="M373" s="46"/>
      <c r="N373" s="124" t="e">
        <f t="shared" si="204"/>
        <v>#DIV/0!</v>
      </c>
      <c r="O373" s="124" t="e">
        <f t="shared" si="205"/>
        <v>#DIV/0!</v>
      </c>
    </row>
    <row r="374" spans="1:15" ht="14.25" hidden="1">
      <c r="A374" s="33" t="s">
        <v>36</v>
      </c>
      <c r="B374" s="21" t="s">
        <v>37</v>
      </c>
      <c r="C374" s="41"/>
      <c r="D374" s="41"/>
      <c r="E374" s="100">
        <f t="shared" si="231"/>
        <v>0</v>
      </c>
      <c r="F374" s="100">
        <f t="shared" si="231"/>
        <v>0</v>
      </c>
      <c r="G374" s="100">
        <f t="shared" si="231"/>
        <v>0</v>
      </c>
      <c r="H374" s="100">
        <f t="shared" si="231"/>
        <v>0</v>
      </c>
      <c r="I374" s="100">
        <f t="shared" si="231"/>
        <v>0</v>
      </c>
      <c r="J374" s="100">
        <f t="shared" si="231"/>
        <v>0</v>
      </c>
      <c r="K374" s="100">
        <f t="shared" si="231"/>
        <v>0</v>
      </c>
      <c r="L374" s="46"/>
      <c r="M374" s="46"/>
      <c r="N374" s="124" t="e">
        <f t="shared" si="204"/>
        <v>#DIV/0!</v>
      </c>
      <c r="O374" s="124" t="e">
        <f t="shared" si="205"/>
        <v>#DIV/0!</v>
      </c>
    </row>
    <row r="375" spans="1:15" ht="38.25" hidden="1">
      <c r="A375" s="28" t="s">
        <v>38</v>
      </c>
      <c r="B375" s="42" t="s">
        <v>39</v>
      </c>
      <c r="C375" s="41"/>
      <c r="D375" s="41"/>
      <c r="E375" s="100">
        <f>E376</f>
        <v>0</v>
      </c>
      <c r="F375" s="100">
        <f t="shared" si="231"/>
        <v>0</v>
      </c>
      <c r="G375" s="100">
        <f t="shared" si="231"/>
        <v>0</v>
      </c>
      <c r="H375" s="100">
        <f t="shared" si="231"/>
        <v>0</v>
      </c>
      <c r="I375" s="100">
        <f t="shared" si="231"/>
        <v>0</v>
      </c>
      <c r="J375" s="100">
        <f t="shared" si="231"/>
        <v>0</v>
      </c>
      <c r="K375" s="100">
        <f t="shared" si="231"/>
        <v>0</v>
      </c>
      <c r="L375" s="46"/>
      <c r="M375" s="46"/>
      <c r="N375" s="124" t="e">
        <f t="shared" si="204"/>
        <v>#DIV/0!</v>
      </c>
      <c r="O375" s="124" t="e">
        <f t="shared" si="205"/>
        <v>#DIV/0!</v>
      </c>
    </row>
    <row r="376" spans="1:15" ht="25.5" hidden="1">
      <c r="A376" s="23" t="s">
        <v>40</v>
      </c>
      <c r="B376" s="44" t="s">
        <v>39</v>
      </c>
      <c r="C376" s="45" t="s">
        <v>123</v>
      </c>
      <c r="D376" s="46"/>
      <c r="E376" s="79">
        <f aca="true" t="shared" si="232" ref="E376:K378">E377</f>
        <v>0</v>
      </c>
      <c r="F376" s="79">
        <f t="shared" si="232"/>
        <v>0</v>
      </c>
      <c r="G376" s="79">
        <f t="shared" si="232"/>
        <v>0</v>
      </c>
      <c r="H376" s="79">
        <f t="shared" si="232"/>
        <v>0</v>
      </c>
      <c r="I376" s="79">
        <f t="shared" si="232"/>
        <v>0</v>
      </c>
      <c r="J376" s="79">
        <f t="shared" si="232"/>
        <v>0</v>
      </c>
      <c r="K376" s="79">
        <f t="shared" si="232"/>
        <v>0</v>
      </c>
      <c r="L376" s="46"/>
      <c r="M376" s="46"/>
      <c r="N376" s="124" t="e">
        <f t="shared" si="204"/>
        <v>#DIV/0!</v>
      </c>
      <c r="O376" s="124" t="e">
        <f t="shared" si="205"/>
        <v>#DIV/0!</v>
      </c>
    </row>
    <row r="377" spans="1:15" ht="38.25" hidden="1">
      <c r="A377" s="47" t="s">
        <v>13</v>
      </c>
      <c r="B377" s="45" t="s">
        <v>39</v>
      </c>
      <c r="C377" s="45" t="s">
        <v>123</v>
      </c>
      <c r="D377" s="40"/>
      <c r="E377" s="80">
        <f t="shared" si="232"/>
        <v>0</v>
      </c>
      <c r="F377" s="80">
        <f t="shared" si="232"/>
        <v>0</v>
      </c>
      <c r="G377" s="80">
        <f t="shared" si="232"/>
        <v>0</v>
      </c>
      <c r="H377" s="80">
        <f t="shared" si="232"/>
        <v>0</v>
      </c>
      <c r="I377" s="80">
        <f t="shared" si="232"/>
        <v>0</v>
      </c>
      <c r="J377" s="80">
        <f t="shared" si="232"/>
        <v>0</v>
      </c>
      <c r="K377" s="80">
        <f t="shared" si="232"/>
        <v>0</v>
      </c>
      <c r="L377" s="46"/>
      <c r="M377" s="46"/>
      <c r="N377" s="124" t="e">
        <f t="shared" si="204"/>
        <v>#DIV/0!</v>
      </c>
      <c r="O377" s="124" t="e">
        <f t="shared" si="205"/>
        <v>#DIV/0!</v>
      </c>
    </row>
    <row r="378" spans="1:15" ht="63.75" hidden="1">
      <c r="A378" s="23" t="s">
        <v>78</v>
      </c>
      <c r="B378" s="48" t="s">
        <v>39</v>
      </c>
      <c r="C378" s="45" t="s">
        <v>123</v>
      </c>
      <c r="D378" s="46">
        <v>100</v>
      </c>
      <c r="E378" s="79">
        <f t="shared" si="232"/>
        <v>0</v>
      </c>
      <c r="F378" s="79">
        <f t="shared" si="232"/>
        <v>0</v>
      </c>
      <c r="G378" s="79">
        <f t="shared" si="232"/>
        <v>0</v>
      </c>
      <c r="H378" s="79">
        <f t="shared" si="232"/>
        <v>0</v>
      </c>
      <c r="I378" s="79">
        <f t="shared" si="232"/>
        <v>0</v>
      </c>
      <c r="J378" s="79">
        <f t="shared" si="232"/>
        <v>0</v>
      </c>
      <c r="K378" s="79">
        <f t="shared" si="232"/>
        <v>0</v>
      </c>
      <c r="L378" s="46"/>
      <c r="M378" s="46"/>
      <c r="N378" s="124" t="e">
        <f t="shared" si="204"/>
        <v>#DIV/0!</v>
      </c>
      <c r="O378" s="124" t="e">
        <f t="shared" si="205"/>
        <v>#DIV/0!</v>
      </c>
    </row>
    <row r="379" spans="1:15" ht="25.5" hidden="1">
      <c r="A379" s="47" t="s">
        <v>80</v>
      </c>
      <c r="B379" s="48" t="s">
        <v>39</v>
      </c>
      <c r="C379" s="48" t="s">
        <v>123</v>
      </c>
      <c r="D379" s="40">
        <v>120</v>
      </c>
      <c r="E379" s="80"/>
      <c r="F379" s="101"/>
      <c r="G379" s="102"/>
      <c r="H379" s="101"/>
      <c r="I379" s="102"/>
      <c r="J379" s="121"/>
      <c r="K379" s="80">
        <f>E379+J379</f>
        <v>0</v>
      </c>
      <c r="L379" s="40"/>
      <c r="M379" s="40"/>
      <c r="N379" s="124" t="e">
        <f t="shared" si="204"/>
        <v>#DIV/0!</v>
      </c>
      <c r="O379" s="124" t="e">
        <f t="shared" si="205"/>
        <v>#DIV/0!</v>
      </c>
    </row>
    <row r="380" spans="1:15" ht="153">
      <c r="A380" s="66" t="s">
        <v>333</v>
      </c>
      <c r="B380" s="43">
        <v>1403</v>
      </c>
      <c r="C380" s="43">
        <v>5210600140</v>
      </c>
      <c r="D380" s="43">
        <v>540</v>
      </c>
      <c r="E380" s="79">
        <f>E381</f>
        <v>3.1</v>
      </c>
      <c r="F380" s="79">
        <f aca="true" t="shared" si="233" ref="F380:M380">F381</f>
        <v>0</v>
      </c>
      <c r="G380" s="79">
        <f t="shared" si="233"/>
        <v>0</v>
      </c>
      <c r="H380" s="79">
        <f t="shared" si="233"/>
        <v>0</v>
      </c>
      <c r="I380" s="79">
        <f t="shared" si="233"/>
        <v>0</v>
      </c>
      <c r="J380" s="79">
        <f t="shared" si="233"/>
        <v>0</v>
      </c>
      <c r="K380" s="79">
        <f t="shared" si="233"/>
        <v>0</v>
      </c>
      <c r="L380" s="79">
        <f t="shared" si="233"/>
        <v>0</v>
      </c>
      <c r="M380" s="79">
        <f t="shared" si="233"/>
        <v>0</v>
      </c>
      <c r="N380" s="124" t="e">
        <f t="shared" si="204"/>
        <v>#DIV/0!</v>
      </c>
      <c r="O380" s="124">
        <f t="shared" si="205"/>
        <v>0</v>
      </c>
    </row>
    <row r="381" spans="1:15" ht="12.75">
      <c r="A381" s="66" t="s">
        <v>31</v>
      </c>
      <c r="B381" s="43">
        <v>1403</v>
      </c>
      <c r="C381" s="43">
        <v>5210600140</v>
      </c>
      <c r="D381" s="43">
        <v>540</v>
      </c>
      <c r="E381" s="79">
        <f>E382</f>
        <v>3.1</v>
      </c>
      <c r="F381" s="79">
        <f aca="true" t="shared" si="234" ref="F381:M381">F382</f>
        <v>0</v>
      </c>
      <c r="G381" s="79">
        <f t="shared" si="234"/>
        <v>0</v>
      </c>
      <c r="H381" s="79">
        <f t="shared" si="234"/>
        <v>0</v>
      </c>
      <c r="I381" s="79">
        <f t="shared" si="234"/>
        <v>0</v>
      </c>
      <c r="J381" s="79">
        <f t="shared" si="234"/>
        <v>0</v>
      </c>
      <c r="K381" s="79">
        <f t="shared" si="234"/>
        <v>0</v>
      </c>
      <c r="L381" s="79">
        <f t="shared" si="234"/>
        <v>0</v>
      </c>
      <c r="M381" s="79">
        <f t="shared" si="234"/>
        <v>0</v>
      </c>
      <c r="N381" s="124" t="e">
        <f t="shared" si="204"/>
        <v>#DIV/0!</v>
      </c>
      <c r="O381" s="124">
        <f t="shared" si="205"/>
        <v>0</v>
      </c>
    </row>
    <row r="382" spans="1:15" ht="12.75">
      <c r="A382" s="35" t="s">
        <v>55</v>
      </c>
      <c r="B382" s="43">
        <v>1403</v>
      </c>
      <c r="C382" s="43">
        <v>5210600140</v>
      </c>
      <c r="D382" s="43">
        <v>540</v>
      </c>
      <c r="E382" s="79">
        <v>3.1</v>
      </c>
      <c r="F382" s="122"/>
      <c r="G382" s="43"/>
      <c r="H382" s="122"/>
      <c r="I382" s="43"/>
      <c r="J382" s="43"/>
      <c r="K382" s="43"/>
      <c r="L382" s="43">
        <v>0</v>
      </c>
      <c r="M382" s="43">
        <v>0</v>
      </c>
      <c r="N382" s="124" t="e">
        <f t="shared" si="204"/>
        <v>#DIV/0!</v>
      </c>
      <c r="O382" s="124">
        <f t="shared" si="205"/>
        <v>0</v>
      </c>
    </row>
  </sheetData>
  <sheetProtection/>
  <mergeCells count="14">
    <mergeCell ref="C5:C6"/>
    <mergeCell ref="B5:B6"/>
    <mergeCell ref="D5:D6"/>
    <mergeCell ref="E5:E6"/>
    <mergeCell ref="N5:N6"/>
    <mergeCell ref="O5:O6"/>
    <mergeCell ref="B1:O1"/>
    <mergeCell ref="A3:O3"/>
    <mergeCell ref="L5:L6"/>
    <mergeCell ref="M5:M6"/>
    <mergeCell ref="G5:I5"/>
    <mergeCell ref="A5:A6"/>
    <mergeCell ref="J5:J6"/>
    <mergeCell ref="K5:K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2019-05-30T02:06:39Z</cp:lastPrinted>
  <dcterms:created xsi:type="dcterms:W3CDTF">2005-10-29T11:32:27Z</dcterms:created>
  <dcterms:modified xsi:type="dcterms:W3CDTF">2020-08-27T07:31:02Z</dcterms:modified>
  <cp:category/>
  <cp:version/>
  <cp:contentType/>
  <cp:contentStatus/>
</cp:coreProperties>
</file>